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Employees\Salary Guidelines\"/>
    </mc:Choice>
  </mc:AlternateContent>
  <xr:revisionPtr revIDLastSave="0" documentId="13_ncr:1_{5156E1AF-5FF6-400D-8E8F-655B6D31F9C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C14" i="1" l="1"/>
  <c r="D14" i="1"/>
  <c r="E14" i="1"/>
  <c r="F14" i="1"/>
  <c r="G14" i="1"/>
  <c r="H14" i="1"/>
  <c r="I14" i="1"/>
  <c r="J14" i="1"/>
  <c r="K14" i="1"/>
  <c r="C15" i="1" l="1"/>
  <c r="D15" i="1"/>
  <c r="E15" i="1"/>
  <c r="F15" i="1"/>
  <c r="G15" i="1"/>
  <c r="H15" i="1"/>
  <c r="I15" i="1"/>
  <c r="J15" i="1"/>
  <c r="K15" i="1"/>
  <c r="E10" i="1" l="1"/>
  <c r="K95" i="1" l="1"/>
  <c r="J95" i="1"/>
  <c r="I95" i="1"/>
  <c r="H95" i="1"/>
  <c r="G95" i="1"/>
  <c r="F95" i="1"/>
  <c r="E95" i="1"/>
  <c r="D95" i="1"/>
  <c r="C95" i="1"/>
  <c r="K94" i="1"/>
  <c r="J94" i="1"/>
  <c r="I94" i="1"/>
  <c r="H94" i="1"/>
  <c r="G94" i="1"/>
  <c r="F94" i="1"/>
  <c r="E94" i="1"/>
  <c r="D94" i="1"/>
  <c r="C94" i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6" i="1"/>
  <c r="J86" i="1"/>
  <c r="I86" i="1"/>
  <c r="H86" i="1"/>
  <c r="G86" i="1"/>
  <c r="F86" i="1"/>
  <c r="E86" i="1"/>
  <c r="D86" i="1"/>
  <c r="C86" i="1"/>
  <c r="K85" i="1"/>
  <c r="J85" i="1"/>
  <c r="I85" i="1"/>
  <c r="H85" i="1"/>
  <c r="G85" i="1"/>
  <c r="F85" i="1"/>
  <c r="E85" i="1"/>
  <c r="D85" i="1"/>
  <c r="C85" i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59" i="1"/>
  <c r="J59" i="1"/>
  <c r="I59" i="1"/>
  <c r="H59" i="1"/>
  <c r="G59" i="1"/>
  <c r="F59" i="1"/>
  <c r="E59" i="1"/>
  <c r="D59" i="1"/>
  <c r="C59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6" i="1"/>
  <c r="J26" i="1"/>
  <c r="I26" i="1"/>
  <c r="H26" i="1"/>
  <c r="G26" i="1"/>
  <c r="F26" i="1"/>
  <c r="E26" i="1"/>
  <c r="D26" i="1"/>
  <c r="C26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7" i="1"/>
  <c r="J17" i="1"/>
  <c r="I17" i="1"/>
  <c r="H17" i="1"/>
  <c r="G17" i="1"/>
  <c r="F17" i="1"/>
  <c r="E17" i="1"/>
  <c r="D17" i="1"/>
  <c r="C17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D10" i="1"/>
  <c r="C10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<sst xmlns="http://schemas.openxmlformats.org/spreadsheetml/2006/main" count="111" uniqueCount="106">
  <si>
    <t>Position</t>
  </si>
  <si>
    <t>Base</t>
  </si>
  <si>
    <t>3 yr - 1.5%</t>
  </si>
  <si>
    <t>5 yr - 3%</t>
  </si>
  <si>
    <t>10 yr - 7%</t>
  </si>
  <si>
    <t>15 yr - 10%</t>
  </si>
  <si>
    <t>20 yr - 13%</t>
  </si>
  <si>
    <t>25 yr - 16%</t>
  </si>
  <si>
    <t>30 yr - 19%</t>
  </si>
  <si>
    <t>35 yr - 22%</t>
  </si>
  <si>
    <t>40 yr - 25%</t>
  </si>
  <si>
    <t>911 COMMUNICATIONS</t>
  </si>
  <si>
    <t>Communication Officer Trainee</t>
  </si>
  <si>
    <t>Communication Officer 1</t>
  </si>
  <si>
    <t>Communication Officer 2</t>
  </si>
  <si>
    <t>Communication Officer 3</t>
  </si>
  <si>
    <t>Deputy Communications Director</t>
  </si>
  <si>
    <t>APPRAISER</t>
  </si>
  <si>
    <t>Appraiser 1</t>
  </si>
  <si>
    <t>Appraiser 2</t>
  </si>
  <si>
    <t>Appraiser 3</t>
  </si>
  <si>
    <t>Deputy Appraiser</t>
  </si>
  <si>
    <t>County Attorney</t>
  </si>
  <si>
    <t>Legal Secretary</t>
  </si>
  <si>
    <t>County Clerk</t>
  </si>
  <si>
    <t>Office Clerk 1</t>
  </si>
  <si>
    <t>Office Clerk 2</t>
  </si>
  <si>
    <t>Office Clerk 3</t>
  </si>
  <si>
    <t>Deputy Co. Clerk</t>
  </si>
  <si>
    <t xml:space="preserve">CUSTODIAL </t>
  </si>
  <si>
    <t>Custodian</t>
  </si>
  <si>
    <t>COUNTY HEALTH</t>
  </si>
  <si>
    <t>Health Department Secretary 1</t>
  </si>
  <si>
    <t>Health Department Secretary 2</t>
  </si>
  <si>
    <t>Health Department Secretary 3</t>
  </si>
  <si>
    <t>LPN 1</t>
  </si>
  <si>
    <t>LPN 2</t>
  </si>
  <si>
    <t>LPN 3</t>
  </si>
  <si>
    <t>Home Health Aide/Homemaker 1</t>
  </si>
  <si>
    <t>Home Health Aide/Homemaker 2</t>
  </si>
  <si>
    <t>Home Health Aide/Homemaker 3</t>
  </si>
  <si>
    <t>Registered Nurse HD/HHA 1</t>
  </si>
  <si>
    <t>Registered Nurse HD/HHA 2</t>
  </si>
  <si>
    <t>Registered Nurse HD/HHA 3</t>
  </si>
  <si>
    <t>JAIL</t>
  </si>
  <si>
    <t>Corrections Officer 1</t>
  </si>
  <si>
    <t>Corrections Officer 2</t>
  </si>
  <si>
    <t>Corrections Officer 3</t>
  </si>
  <si>
    <t>Corrections Administrator</t>
  </si>
  <si>
    <t>NOXIOUS WEED/LANDFILL</t>
  </si>
  <si>
    <t>Environmental Science Secretary 1</t>
  </si>
  <si>
    <t>Environmental Science Secretary 2</t>
  </si>
  <si>
    <t>Environmental Science Secretary 3</t>
  </si>
  <si>
    <t>General Labor</t>
  </si>
  <si>
    <t>Equipment Operator 1</t>
  </si>
  <si>
    <t>Equipment Operator 2</t>
  </si>
  <si>
    <t>Equipment Operator 3</t>
  </si>
  <si>
    <t>REGISTER OF DEEDS</t>
  </si>
  <si>
    <t>Deputy Register of Deeds</t>
  </si>
  <si>
    <t>ROAD &amp; BRIDGE</t>
  </si>
  <si>
    <t xml:space="preserve">Road and Bridge Secretary </t>
  </si>
  <si>
    <t>Road and Bridge Office Manager</t>
  </si>
  <si>
    <t>General Laborer</t>
  </si>
  <si>
    <t>Mechanic</t>
  </si>
  <si>
    <t>Crew Chief</t>
  </si>
  <si>
    <t>Shop Foreman</t>
  </si>
  <si>
    <t>SHERIFF</t>
  </si>
  <si>
    <t>Deputy 1</t>
  </si>
  <si>
    <t>Deputy 2</t>
  </si>
  <si>
    <t>Deputy 3</t>
  </si>
  <si>
    <t>Investigator</t>
  </si>
  <si>
    <t>Undersheriff</t>
  </si>
  <si>
    <t>Instructor Training 1.2%</t>
  </si>
  <si>
    <t>Part Time Employees get half time for longevity</t>
  </si>
  <si>
    <t>Treasurer</t>
  </si>
  <si>
    <t>Treasury Clerk 1</t>
  </si>
  <si>
    <t>Treasury Clerk 2</t>
  </si>
  <si>
    <t>Treasury Clerk 3</t>
  </si>
  <si>
    <t>Deputy Treasurer</t>
  </si>
  <si>
    <t>Department Heads</t>
  </si>
  <si>
    <t>Communications Director</t>
  </si>
  <si>
    <t>Emergency Management</t>
  </si>
  <si>
    <t>Road &amp; Bridge Supervisor</t>
  </si>
  <si>
    <t>Asst. Road &amp; Bridge Supervisor</t>
  </si>
  <si>
    <t>County Health Admin</t>
  </si>
  <si>
    <t>Environmental Science Director</t>
  </si>
  <si>
    <t>Appraiser</t>
  </si>
  <si>
    <t>Tourism</t>
  </si>
  <si>
    <t>ELECTED OFFICIALS</t>
  </si>
  <si>
    <t>Register of Deeds</t>
  </si>
  <si>
    <t>County Treasurer</t>
  </si>
  <si>
    <t>Sheriff</t>
  </si>
  <si>
    <t>Commissioners</t>
  </si>
  <si>
    <t>BOARD OF COUNTY COMMISSIONERS</t>
  </si>
  <si>
    <t>ATTEST:</t>
  </si>
  <si>
    <t>SEAL</t>
  </si>
  <si>
    <t>Diana L Svanda, Washington County Clerk</t>
  </si>
  <si>
    <t>New Appraiser</t>
  </si>
  <si>
    <t>Sanitarian</t>
  </si>
  <si>
    <t>David Willbrant, 2nd District, Chairman</t>
  </si>
  <si>
    <t>Raleigh Ordoyne, 3rd District, Vice-Chairman</t>
  </si>
  <si>
    <t>Appraiser Trainee</t>
  </si>
  <si>
    <t>Scott Zabokrtsky, 1st District</t>
  </si>
  <si>
    <t>LPN Deputy</t>
  </si>
  <si>
    <t>RN Deputy</t>
  </si>
  <si>
    <t>2021 Washington County Classified Pay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</si>
</sst>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64" fontId="4" fillId="2" borderId="0" xfId="0" applyNumberFormat="1" applyFont="1" applyFill="1"/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/>
    <xf numFmtId="164" fontId="4" fillId="0" borderId="0" xfId="1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view="pageLayout" zoomScale="83" zoomScaleNormal="100" zoomScalePageLayoutView="83" workbookViewId="0">
      <selection activeCell="B8" sqref="B8"/>
    </sheetView>
  </sheetViews>
  <sheetFormatPr defaultRowHeight="15" x14ac:dyDescent="0.25"/>
  <cols>
    <col min="1" max="1" width="45.5703125" customWidth="1"/>
    <col min="2" max="2" width="13" customWidth="1"/>
    <col min="3" max="3" width="12.28515625" customWidth="1"/>
    <col min="4" max="4" width="14.7109375" customWidth="1"/>
    <col min="5" max="5" width="14.85546875" customWidth="1"/>
    <col min="6" max="6" width="13.28515625" customWidth="1"/>
    <col min="7" max="7" width="13.5703125" customWidth="1"/>
    <col min="8" max="8" width="14.42578125" customWidth="1"/>
    <col min="9" max="9" width="14.85546875" customWidth="1"/>
    <col min="10" max="10" width="13.85546875" customWidth="1"/>
    <col min="11" max="11" width="16" customWidth="1"/>
  </cols>
  <sheetData>
    <row r="1" spans="1:12" ht="40.5" customHeight="1" x14ac:dyDescent="0.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/>
    </row>
    <row r="2" spans="1:12" ht="21" customHeight="1" x14ac:dyDescent="0.3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</row>
    <row r="3" spans="1:12" ht="24.75" customHeight="1" x14ac:dyDescent="0.3">
      <c r="A3" s="8" t="s">
        <v>12</v>
      </c>
      <c r="B3" s="9">
        <v>13.58</v>
      </c>
      <c r="C3" s="6">
        <f t="shared" ref="C3:C95" si="0">B3*1.015</f>
        <v>13.7837</v>
      </c>
      <c r="D3" s="6">
        <f>B3*1.03</f>
        <v>13.987400000000001</v>
      </c>
      <c r="E3" s="6">
        <f>B3*1.07</f>
        <v>14.530600000000002</v>
      </c>
      <c r="F3" s="6">
        <f>B3*1.1</f>
        <v>14.938000000000001</v>
      </c>
      <c r="G3" s="6">
        <f>B3*1.13</f>
        <v>15.345399999999998</v>
      </c>
      <c r="H3" s="6">
        <f>B3*1.16</f>
        <v>15.752799999999999</v>
      </c>
      <c r="I3" s="6">
        <f>B3*1.19</f>
        <v>16.1602</v>
      </c>
      <c r="J3" s="6">
        <f>B3*1.22</f>
        <v>16.567599999999999</v>
      </c>
      <c r="K3" s="6">
        <f>SUM(B3*1.25)</f>
        <v>16.975000000000001</v>
      </c>
      <c r="L3" s="7"/>
    </row>
    <row r="4" spans="1:12" ht="21.75" customHeight="1" x14ac:dyDescent="0.3">
      <c r="A4" s="8" t="s">
        <v>13</v>
      </c>
      <c r="B4" s="9">
        <v>14.27</v>
      </c>
      <c r="C4" s="6">
        <f t="shared" si="0"/>
        <v>14.484049999999998</v>
      </c>
      <c r="D4" s="6">
        <f>B4*1.03</f>
        <v>14.6981</v>
      </c>
      <c r="E4" s="6">
        <f>B4*1.07</f>
        <v>15.2689</v>
      </c>
      <c r="F4" s="6">
        <f>B4*1.1</f>
        <v>15.697000000000001</v>
      </c>
      <c r="G4" s="6">
        <f>B4*1.13</f>
        <v>16.1251</v>
      </c>
      <c r="H4" s="6">
        <f>B4*1.16</f>
        <v>16.553199999999997</v>
      </c>
      <c r="I4" s="6">
        <f t="shared" ref="I4:I68" si="1">B4*1.19</f>
        <v>16.981299999999997</v>
      </c>
      <c r="J4" s="6">
        <f>B4*1.22</f>
        <v>17.409399999999998</v>
      </c>
      <c r="K4" s="6">
        <f t="shared" ref="K4:K68" si="2">SUM(B4*1.25)</f>
        <v>17.837499999999999</v>
      </c>
      <c r="L4" s="7"/>
    </row>
    <row r="5" spans="1:12" ht="19.5" customHeight="1" x14ac:dyDescent="0.3">
      <c r="A5" s="8" t="s">
        <v>14</v>
      </c>
      <c r="B5" s="9">
        <v>14.93</v>
      </c>
      <c r="C5" s="6">
        <f t="shared" si="0"/>
        <v>15.153949999999998</v>
      </c>
      <c r="D5" s="6">
        <f>B5*1.03</f>
        <v>15.3779</v>
      </c>
      <c r="E5" s="6">
        <f>B5*1.07</f>
        <v>15.975100000000001</v>
      </c>
      <c r="F5" s="6">
        <f>B5*1.1</f>
        <v>16.423000000000002</v>
      </c>
      <c r="G5" s="6">
        <f>B5*1.13</f>
        <v>16.870899999999999</v>
      </c>
      <c r="H5" s="6">
        <f>B5*1.16</f>
        <v>17.3188</v>
      </c>
      <c r="I5" s="6">
        <f t="shared" si="1"/>
        <v>17.7667</v>
      </c>
      <c r="J5" s="6">
        <f>B5*1.22</f>
        <v>18.214600000000001</v>
      </c>
      <c r="K5" s="6">
        <f t="shared" si="2"/>
        <v>18.662500000000001</v>
      </c>
      <c r="L5" s="7"/>
    </row>
    <row r="6" spans="1:12" ht="21" customHeight="1" x14ac:dyDescent="0.3">
      <c r="A6" s="8" t="s">
        <v>15</v>
      </c>
      <c r="B6" s="9">
        <v>15.62</v>
      </c>
      <c r="C6" s="6">
        <f t="shared" si="0"/>
        <v>15.854299999999999</v>
      </c>
      <c r="D6" s="6">
        <f>B6*1.03</f>
        <v>16.0886</v>
      </c>
      <c r="E6" s="6">
        <f>B6*1.07</f>
        <v>16.7134</v>
      </c>
      <c r="F6" s="6">
        <f>B6*1.1</f>
        <v>17.182000000000002</v>
      </c>
      <c r="G6" s="6">
        <f>B6*1.13</f>
        <v>17.650599999999997</v>
      </c>
      <c r="H6" s="6">
        <f>B6*1.16</f>
        <v>18.119199999999999</v>
      </c>
      <c r="I6" s="6">
        <f t="shared" si="1"/>
        <v>18.587799999999998</v>
      </c>
      <c r="J6" s="6">
        <f>B6*1.22</f>
        <v>19.0564</v>
      </c>
      <c r="K6" s="6">
        <f t="shared" si="2"/>
        <v>19.524999999999999</v>
      </c>
      <c r="L6" s="7"/>
    </row>
    <row r="7" spans="1:12" ht="18.75" customHeight="1" x14ac:dyDescent="0.3">
      <c r="A7" s="8" t="s">
        <v>16</v>
      </c>
      <c r="B7" s="9">
        <v>16.309999999999999</v>
      </c>
      <c r="C7" s="6">
        <f t="shared" si="0"/>
        <v>16.554649999999999</v>
      </c>
      <c r="D7" s="6">
        <f>B7*1.03</f>
        <v>16.799299999999999</v>
      </c>
      <c r="E7" s="6">
        <f>B7*1.07</f>
        <v>17.451699999999999</v>
      </c>
      <c r="F7" s="6">
        <f>B7*1.1</f>
        <v>17.940999999999999</v>
      </c>
      <c r="G7" s="6">
        <f>B7*1.13</f>
        <v>18.430299999999995</v>
      </c>
      <c r="H7" s="6">
        <f>B7*1.16</f>
        <v>18.919599999999996</v>
      </c>
      <c r="I7" s="6">
        <f t="shared" si="1"/>
        <v>19.408899999999999</v>
      </c>
      <c r="J7" s="6">
        <f>B7*1.22</f>
        <v>19.898199999999999</v>
      </c>
      <c r="K7" s="6">
        <f t="shared" si="2"/>
        <v>20.387499999999999</v>
      </c>
      <c r="L7" s="7"/>
    </row>
    <row r="8" spans="1:12" ht="20.25" x14ac:dyDescent="0.3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20.25" x14ac:dyDescent="0.3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20.25" x14ac:dyDescent="0.3">
      <c r="A10" s="8" t="s">
        <v>18</v>
      </c>
      <c r="B10" s="9">
        <v>13.06</v>
      </c>
      <c r="C10" s="6">
        <f t="shared" si="0"/>
        <v>13.255899999999999</v>
      </c>
      <c r="D10" s="6">
        <f t="shared" ref="D10:D15" si="3">B10*1.03</f>
        <v>13.4518</v>
      </c>
      <c r="E10" s="6">
        <f t="shared" ref="E10:E15" si="4">B10*1.07</f>
        <v>13.974200000000002</v>
      </c>
      <c r="F10" s="6">
        <f t="shared" ref="F10:F15" si="5">B10*1.1</f>
        <v>14.366000000000001</v>
      </c>
      <c r="G10" s="6">
        <f t="shared" ref="G10:G15" si="6">B10*1.13</f>
        <v>14.7578</v>
      </c>
      <c r="H10" s="6">
        <f t="shared" ref="H10:H15" si="7">B10*1.16</f>
        <v>15.1496</v>
      </c>
      <c r="I10" s="6">
        <f t="shared" si="1"/>
        <v>15.541399999999999</v>
      </c>
      <c r="J10" s="6">
        <f t="shared" ref="J10:J15" si="8">B10*1.22</f>
        <v>15.933200000000001</v>
      </c>
      <c r="K10" s="6">
        <f t="shared" si="2"/>
        <v>16.324999999999999</v>
      </c>
      <c r="L10" s="7"/>
    </row>
    <row r="11" spans="1:12" ht="20.25" x14ac:dyDescent="0.3">
      <c r="A11" s="8" t="s">
        <v>19</v>
      </c>
      <c r="B11" s="9">
        <v>13.64</v>
      </c>
      <c r="C11" s="6">
        <f t="shared" si="0"/>
        <v>13.8446</v>
      </c>
      <c r="D11" s="6">
        <f t="shared" si="3"/>
        <v>14.049200000000001</v>
      </c>
      <c r="E11" s="6">
        <f t="shared" si="4"/>
        <v>14.594800000000001</v>
      </c>
      <c r="F11" s="6">
        <f t="shared" si="5"/>
        <v>15.004000000000001</v>
      </c>
      <c r="G11" s="6">
        <f t="shared" si="6"/>
        <v>15.4132</v>
      </c>
      <c r="H11" s="6">
        <f t="shared" si="7"/>
        <v>15.8224</v>
      </c>
      <c r="I11" s="6">
        <f t="shared" si="1"/>
        <v>16.2316</v>
      </c>
      <c r="J11" s="6">
        <f t="shared" si="8"/>
        <v>16.640799999999999</v>
      </c>
      <c r="K11" s="6">
        <f t="shared" si="2"/>
        <v>17.05</v>
      </c>
      <c r="L11" s="7"/>
    </row>
    <row r="12" spans="1:12" ht="20.25" x14ac:dyDescent="0.3">
      <c r="A12" s="8" t="s">
        <v>20</v>
      </c>
      <c r="B12" s="9">
        <v>14.3</v>
      </c>
      <c r="C12" s="6">
        <f t="shared" si="0"/>
        <v>14.5145</v>
      </c>
      <c r="D12" s="6">
        <f t="shared" si="3"/>
        <v>14.729000000000001</v>
      </c>
      <c r="E12" s="6">
        <f t="shared" si="4"/>
        <v>15.301000000000002</v>
      </c>
      <c r="F12" s="6">
        <f t="shared" si="5"/>
        <v>15.730000000000002</v>
      </c>
      <c r="G12" s="6">
        <f t="shared" si="6"/>
        <v>16.158999999999999</v>
      </c>
      <c r="H12" s="6">
        <f t="shared" si="7"/>
        <v>16.588000000000001</v>
      </c>
      <c r="I12" s="6">
        <f t="shared" si="1"/>
        <v>17.016999999999999</v>
      </c>
      <c r="J12" s="6">
        <f t="shared" si="8"/>
        <v>17.446000000000002</v>
      </c>
      <c r="K12" s="6">
        <f t="shared" si="2"/>
        <v>17.875</v>
      </c>
      <c r="L12" s="7"/>
    </row>
    <row r="13" spans="1:12" ht="20.25" x14ac:dyDescent="0.3">
      <c r="A13" s="8" t="s">
        <v>21</v>
      </c>
      <c r="B13" s="9">
        <v>16.54</v>
      </c>
      <c r="C13" s="6">
        <f t="shared" si="0"/>
        <v>16.788099999999996</v>
      </c>
      <c r="D13" s="6">
        <f t="shared" si="3"/>
        <v>17.036200000000001</v>
      </c>
      <c r="E13" s="6">
        <f t="shared" si="4"/>
        <v>17.697800000000001</v>
      </c>
      <c r="F13" s="6">
        <f t="shared" si="5"/>
        <v>18.193999999999999</v>
      </c>
      <c r="G13" s="6">
        <f t="shared" si="6"/>
        <v>18.690199999999997</v>
      </c>
      <c r="H13" s="6">
        <f t="shared" si="7"/>
        <v>19.186399999999999</v>
      </c>
      <c r="I13" s="6">
        <f t="shared" si="1"/>
        <v>19.682599999999997</v>
      </c>
      <c r="J13" s="6">
        <f t="shared" si="8"/>
        <v>20.178799999999999</v>
      </c>
      <c r="K13" s="6">
        <f t="shared" si="2"/>
        <v>20.674999999999997</v>
      </c>
      <c r="L13" s="7"/>
    </row>
    <row r="14" spans="1:12" ht="20.25" x14ac:dyDescent="0.3">
      <c r="A14" s="8" t="s">
        <v>101</v>
      </c>
      <c r="B14" s="9">
        <v>19.47</v>
      </c>
      <c r="C14" s="6">
        <f t="shared" si="0"/>
        <v>19.762049999999999</v>
      </c>
      <c r="D14" s="6">
        <f t="shared" si="3"/>
        <v>20.054099999999998</v>
      </c>
      <c r="E14" s="6">
        <f t="shared" si="4"/>
        <v>20.832899999999999</v>
      </c>
      <c r="F14" s="6">
        <f t="shared" si="5"/>
        <v>21.417000000000002</v>
      </c>
      <c r="G14" s="6">
        <f t="shared" si="6"/>
        <v>22.001099999999997</v>
      </c>
      <c r="H14" s="6">
        <f t="shared" si="7"/>
        <v>22.585199999999997</v>
      </c>
      <c r="I14" s="6">
        <f t="shared" si="1"/>
        <v>23.169299999999996</v>
      </c>
      <c r="J14" s="6">
        <f t="shared" si="8"/>
        <v>23.753399999999999</v>
      </c>
      <c r="K14" s="6">
        <f t="shared" si="2"/>
        <v>24.337499999999999</v>
      </c>
      <c r="L14" s="7"/>
    </row>
    <row r="15" spans="1:12" ht="20.25" x14ac:dyDescent="0.3">
      <c r="A15" s="8"/>
      <c r="B15" s="6"/>
      <c r="C15" s="6">
        <f t="shared" si="0"/>
        <v>0</v>
      </c>
      <c r="D15" s="6">
        <f t="shared" si="3"/>
        <v>0</v>
      </c>
      <c r="E15" s="6">
        <f t="shared" si="4"/>
        <v>0</v>
      </c>
      <c r="F15" s="6">
        <f t="shared" si="5"/>
        <v>0</v>
      </c>
      <c r="G15" s="6">
        <f t="shared" si="6"/>
        <v>0</v>
      </c>
      <c r="H15" s="6">
        <f t="shared" si="7"/>
        <v>0</v>
      </c>
      <c r="I15" s="6">
        <f t="shared" si="1"/>
        <v>0</v>
      </c>
      <c r="J15" s="6">
        <f t="shared" si="8"/>
        <v>0</v>
      </c>
      <c r="K15" s="6">
        <f t="shared" si="2"/>
        <v>0</v>
      </c>
      <c r="L15" s="7"/>
    </row>
    <row r="16" spans="1:12" ht="20.25" x14ac:dyDescent="0.3">
      <c r="A16" s="5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20.25" x14ac:dyDescent="0.3">
      <c r="A17" s="10" t="s">
        <v>23</v>
      </c>
      <c r="B17" s="9">
        <v>15.95</v>
      </c>
      <c r="C17" s="6">
        <f t="shared" si="0"/>
        <v>16.189249999999998</v>
      </c>
      <c r="D17" s="6">
        <f>B17*1.03</f>
        <v>16.4285</v>
      </c>
      <c r="E17" s="6">
        <f>B17*1.07</f>
        <v>17.066500000000001</v>
      </c>
      <c r="F17" s="6">
        <f>B17*1.1</f>
        <v>17.545000000000002</v>
      </c>
      <c r="G17" s="6">
        <f>B17*1.13</f>
        <v>18.023499999999999</v>
      </c>
      <c r="H17" s="6">
        <f>B17*1.16</f>
        <v>18.501999999999999</v>
      </c>
      <c r="I17" s="6">
        <f t="shared" si="1"/>
        <v>18.980499999999999</v>
      </c>
      <c r="J17" s="6">
        <f>B17*1.22</f>
        <v>19.459</v>
      </c>
      <c r="K17" s="6">
        <f t="shared" si="2"/>
        <v>19.9375</v>
      </c>
      <c r="L17" s="7"/>
    </row>
    <row r="18" spans="1:12" ht="20.25" x14ac:dyDescent="0.3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20.25" x14ac:dyDescent="0.3">
      <c r="A19" s="5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20.25" x14ac:dyDescent="0.3">
      <c r="A20" s="10" t="s">
        <v>25</v>
      </c>
      <c r="B20" s="9">
        <v>12.99</v>
      </c>
      <c r="C20" s="6">
        <f t="shared" ref="C20:C22" si="9">B20*1.015</f>
        <v>13.184849999999999</v>
      </c>
      <c r="D20" s="6">
        <f t="shared" ref="D20:D22" si="10">B20*1.03</f>
        <v>13.3797</v>
      </c>
      <c r="E20" s="6">
        <f t="shared" ref="E20:E22" si="11">B20*1.07</f>
        <v>13.8993</v>
      </c>
      <c r="F20" s="6">
        <f t="shared" ref="F20:F22" si="12">B20*1.1</f>
        <v>14.289000000000001</v>
      </c>
      <c r="G20" s="6">
        <f t="shared" ref="G20:G22" si="13">B20*1.13</f>
        <v>14.678699999999999</v>
      </c>
      <c r="H20" s="6">
        <f t="shared" ref="H20:H22" si="14">B20*1.16</f>
        <v>15.068399999999999</v>
      </c>
      <c r="I20" s="6">
        <f t="shared" si="1"/>
        <v>15.4581</v>
      </c>
      <c r="J20" s="6">
        <f t="shared" ref="J20:J22" si="15">B20*1.22</f>
        <v>15.847799999999999</v>
      </c>
      <c r="K20" s="6">
        <f t="shared" si="2"/>
        <v>16.237500000000001</v>
      </c>
      <c r="L20" s="7"/>
    </row>
    <row r="21" spans="1:12" ht="20.25" x14ac:dyDescent="0.3">
      <c r="A21" s="10" t="s">
        <v>26</v>
      </c>
      <c r="B21" s="9">
        <v>13.64</v>
      </c>
      <c r="C21" s="6">
        <f t="shared" si="9"/>
        <v>13.8446</v>
      </c>
      <c r="D21" s="6">
        <f t="shared" si="10"/>
        <v>14.049200000000001</v>
      </c>
      <c r="E21" s="6">
        <f t="shared" si="11"/>
        <v>14.594800000000001</v>
      </c>
      <c r="F21" s="6">
        <f t="shared" si="12"/>
        <v>15.004000000000001</v>
      </c>
      <c r="G21" s="6">
        <f t="shared" si="13"/>
        <v>15.4132</v>
      </c>
      <c r="H21" s="6">
        <f t="shared" si="14"/>
        <v>15.8224</v>
      </c>
      <c r="I21" s="6">
        <f t="shared" si="1"/>
        <v>16.2316</v>
      </c>
      <c r="J21" s="6">
        <f t="shared" si="15"/>
        <v>16.640799999999999</v>
      </c>
      <c r="K21" s="6">
        <f t="shared" si="2"/>
        <v>17.05</v>
      </c>
      <c r="L21" s="7"/>
    </row>
    <row r="22" spans="1:12" ht="20.25" x14ac:dyDescent="0.3">
      <c r="A22" s="10" t="s">
        <v>27</v>
      </c>
      <c r="B22" s="9">
        <v>14.3</v>
      </c>
      <c r="C22" s="6">
        <f t="shared" si="9"/>
        <v>14.5145</v>
      </c>
      <c r="D22" s="6">
        <f t="shared" si="10"/>
        <v>14.729000000000001</v>
      </c>
      <c r="E22" s="6">
        <f t="shared" si="11"/>
        <v>15.301000000000002</v>
      </c>
      <c r="F22" s="6">
        <f t="shared" si="12"/>
        <v>15.730000000000002</v>
      </c>
      <c r="G22" s="6">
        <f t="shared" si="13"/>
        <v>16.158999999999999</v>
      </c>
      <c r="H22" s="6">
        <f t="shared" si="14"/>
        <v>16.588000000000001</v>
      </c>
      <c r="I22" s="6">
        <f t="shared" si="1"/>
        <v>17.016999999999999</v>
      </c>
      <c r="J22" s="6">
        <f t="shared" si="15"/>
        <v>17.446000000000002</v>
      </c>
      <c r="K22" s="6">
        <f t="shared" si="2"/>
        <v>17.875</v>
      </c>
      <c r="L22" s="7"/>
    </row>
    <row r="23" spans="1:12" ht="20.25" x14ac:dyDescent="0.3">
      <c r="A23" s="8" t="s">
        <v>28</v>
      </c>
      <c r="B23" s="9">
        <v>16.54</v>
      </c>
      <c r="C23" s="6">
        <f t="shared" si="0"/>
        <v>16.788099999999996</v>
      </c>
      <c r="D23" s="6">
        <f>B23*1.03</f>
        <v>17.036200000000001</v>
      </c>
      <c r="E23" s="6">
        <f>B23*1.07</f>
        <v>17.697800000000001</v>
      </c>
      <c r="F23" s="6">
        <f>B23*1.1</f>
        <v>18.193999999999999</v>
      </c>
      <c r="G23" s="6">
        <f>B23*1.13</f>
        <v>18.690199999999997</v>
      </c>
      <c r="H23" s="6">
        <f>B23*1.16</f>
        <v>19.186399999999999</v>
      </c>
      <c r="I23" s="6">
        <f t="shared" si="1"/>
        <v>19.682599999999997</v>
      </c>
      <c r="J23" s="6">
        <f>B23*1.22</f>
        <v>20.178799999999999</v>
      </c>
      <c r="K23" s="6">
        <f t="shared" si="2"/>
        <v>20.674999999999997</v>
      </c>
      <c r="L23" s="7"/>
    </row>
    <row r="24" spans="1:12" ht="20.25" x14ac:dyDescent="0.3">
      <c r="A24" s="8"/>
      <c r="B24" s="7"/>
      <c r="C24" s="7"/>
      <c r="D24" s="7"/>
      <c r="E24" s="7"/>
      <c r="F24" s="7"/>
      <c r="G24" s="7"/>
      <c r="H24" s="7"/>
      <c r="I24" s="6"/>
      <c r="J24" s="7"/>
      <c r="K24" s="6"/>
      <c r="L24" s="7"/>
    </row>
    <row r="25" spans="1:12" ht="20.25" x14ac:dyDescent="0.3">
      <c r="A25" s="5" t="s">
        <v>29</v>
      </c>
      <c r="B25" s="7"/>
      <c r="C25" s="6"/>
      <c r="D25" s="7"/>
      <c r="E25" s="7"/>
      <c r="F25" s="7"/>
      <c r="G25" s="7"/>
      <c r="H25" s="7"/>
      <c r="I25" s="6"/>
      <c r="J25" s="7"/>
      <c r="K25" s="6"/>
      <c r="L25" s="7"/>
    </row>
    <row r="26" spans="1:12" ht="20.25" x14ac:dyDescent="0.3">
      <c r="A26" s="8" t="s">
        <v>30</v>
      </c>
      <c r="B26" s="9">
        <v>13.64</v>
      </c>
      <c r="C26" s="6">
        <f t="shared" si="0"/>
        <v>13.8446</v>
      </c>
      <c r="D26" s="6">
        <f>B26*1.03</f>
        <v>14.049200000000001</v>
      </c>
      <c r="E26" s="6">
        <f>B26*1.07</f>
        <v>14.594800000000001</v>
      </c>
      <c r="F26" s="6">
        <f>B26*1.1</f>
        <v>15.004000000000001</v>
      </c>
      <c r="G26" s="6">
        <f>B26*1.13</f>
        <v>15.4132</v>
      </c>
      <c r="H26" s="6">
        <f>B26*1.16</f>
        <v>15.8224</v>
      </c>
      <c r="I26" s="6">
        <f t="shared" si="1"/>
        <v>16.2316</v>
      </c>
      <c r="J26" s="6">
        <f>B26*1.22</f>
        <v>16.640799999999999</v>
      </c>
      <c r="K26" s="6">
        <f t="shared" si="2"/>
        <v>17.05</v>
      </c>
      <c r="L26" s="7"/>
    </row>
    <row r="27" spans="1:12" ht="20.25" x14ac:dyDescent="0.3">
      <c r="A27" s="8"/>
      <c r="B27" s="6"/>
      <c r="C27" s="6"/>
      <c r="D27" s="7"/>
      <c r="E27" s="7"/>
      <c r="F27" s="7"/>
      <c r="G27" s="7"/>
      <c r="H27" s="7"/>
      <c r="I27" s="6"/>
      <c r="J27" s="7"/>
      <c r="K27" s="6"/>
      <c r="L27" s="7"/>
    </row>
    <row r="28" spans="1:12" ht="20.25" x14ac:dyDescent="0.3">
      <c r="A28" s="5" t="s">
        <v>31</v>
      </c>
      <c r="B28" s="6"/>
      <c r="C28" s="6"/>
      <c r="D28" s="7"/>
      <c r="E28" s="7"/>
      <c r="F28" s="7"/>
      <c r="G28" s="7"/>
      <c r="H28" s="7"/>
      <c r="I28" s="6"/>
      <c r="J28" s="7"/>
      <c r="K28" s="6"/>
      <c r="L28" s="7"/>
    </row>
    <row r="29" spans="1:12" ht="20.25" x14ac:dyDescent="0.3">
      <c r="A29" s="8" t="s">
        <v>32</v>
      </c>
      <c r="B29" s="9">
        <v>12.99</v>
      </c>
      <c r="C29" s="6">
        <f t="shared" si="0"/>
        <v>13.184849999999999</v>
      </c>
      <c r="D29" s="6">
        <f t="shared" ref="D29:D42" si="16">B29*1.03</f>
        <v>13.3797</v>
      </c>
      <c r="E29" s="6">
        <f t="shared" ref="E29:E42" si="17">B29*1.07</f>
        <v>13.8993</v>
      </c>
      <c r="F29" s="6">
        <f t="shared" ref="F29:F42" si="18">B29*1.1</f>
        <v>14.289000000000001</v>
      </c>
      <c r="G29" s="6">
        <f t="shared" ref="G29:G42" si="19">B29*1.13</f>
        <v>14.678699999999999</v>
      </c>
      <c r="H29" s="6">
        <f t="shared" ref="H29:H42" si="20">B29*1.16</f>
        <v>15.068399999999999</v>
      </c>
      <c r="I29" s="6">
        <f t="shared" si="1"/>
        <v>15.4581</v>
      </c>
      <c r="J29" s="6">
        <f t="shared" ref="J29:J42" si="21">B29*1.22</f>
        <v>15.847799999999999</v>
      </c>
      <c r="K29" s="6">
        <f t="shared" si="2"/>
        <v>16.237500000000001</v>
      </c>
      <c r="L29" s="7"/>
    </row>
    <row r="30" spans="1:12" ht="20.25" x14ac:dyDescent="0.3">
      <c r="A30" s="8" t="s">
        <v>33</v>
      </c>
      <c r="B30" s="9">
        <v>13.64</v>
      </c>
      <c r="C30" s="6">
        <f t="shared" si="0"/>
        <v>13.8446</v>
      </c>
      <c r="D30" s="6">
        <f t="shared" si="16"/>
        <v>14.049200000000001</v>
      </c>
      <c r="E30" s="6">
        <f t="shared" si="17"/>
        <v>14.594800000000001</v>
      </c>
      <c r="F30" s="6">
        <f t="shared" si="18"/>
        <v>15.004000000000001</v>
      </c>
      <c r="G30" s="6">
        <f t="shared" si="19"/>
        <v>15.4132</v>
      </c>
      <c r="H30" s="6">
        <f t="shared" si="20"/>
        <v>15.8224</v>
      </c>
      <c r="I30" s="6">
        <f t="shared" si="1"/>
        <v>16.2316</v>
      </c>
      <c r="J30" s="6">
        <f t="shared" si="21"/>
        <v>16.640799999999999</v>
      </c>
      <c r="K30" s="6">
        <f t="shared" si="2"/>
        <v>17.05</v>
      </c>
      <c r="L30" s="7"/>
    </row>
    <row r="31" spans="1:12" ht="20.25" x14ac:dyDescent="0.3">
      <c r="A31" s="8" t="s">
        <v>34</v>
      </c>
      <c r="B31" s="9">
        <v>14.3</v>
      </c>
      <c r="C31" s="6">
        <f t="shared" si="0"/>
        <v>14.5145</v>
      </c>
      <c r="D31" s="6">
        <f t="shared" si="16"/>
        <v>14.729000000000001</v>
      </c>
      <c r="E31" s="6">
        <f t="shared" si="17"/>
        <v>15.301000000000002</v>
      </c>
      <c r="F31" s="6">
        <f t="shared" si="18"/>
        <v>15.730000000000002</v>
      </c>
      <c r="G31" s="6">
        <f t="shared" si="19"/>
        <v>16.158999999999999</v>
      </c>
      <c r="H31" s="6">
        <f t="shared" si="20"/>
        <v>16.588000000000001</v>
      </c>
      <c r="I31" s="6">
        <f t="shared" si="1"/>
        <v>17.016999999999999</v>
      </c>
      <c r="J31" s="6">
        <f t="shared" si="21"/>
        <v>17.446000000000002</v>
      </c>
      <c r="K31" s="6">
        <f t="shared" si="2"/>
        <v>17.875</v>
      </c>
      <c r="L31" s="7"/>
    </row>
    <row r="32" spans="1:12" ht="20.25" x14ac:dyDescent="0.3">
      <c r="A32" s="8" t="s">
        <v>35</v>
      </c>
      <c r="B32" s="9">
        <v>17.13</v>
      </c>
      <c r="C32" s="6">
        <f t="shared" si="0"/>
        <v>17.386949999999999</v>
      </c>
      <c r="D32" s="6">
        <f t="shared" si="16"/>
        <v>17.643899999999999</v>
      </c>
      <c r="E32" s="6">
        <f t="shared" si="17"/>
        <v>18.3291</v>
      </c>
      <c r="F32" s="6">
        <f t="shared" si="18"/>
        <v>18.843</v>
      </c>
      <c r="G32" s="6">
        <f t="shared" si="19"/>
        <v>19.356899999999996</v>
      </c>
      <c r="H32" s="6">
        <f t="shared" si="20"/>
        <v>19.870799999999999</v>
      </c>
      <c r="I32" s="6">
        <f t="shared" si="1"/>
        <v>20.384699999999999</v>
      </c>
      <c r="J32" s="6">
        <f t="shared" si="21"/>
        <v>20.898599999999998</v>
      </c>
      <c r="K32" s="6">
        <f t="shared" si="2"/>
        <v>21.412499999999998</v>
      </c>
      <c r="L32" s="7"/>
    </row>
    <row r="33" spans="1:12" ht="20.25" x14ac:dyDescent="0.3">
      <c r="A33" s="8" t="s">
        <v>36</v>
      </c>
      <c r="B33" s="9">
        <v>17.989999999999998</v>
      </c>
      <c r="C33" s="6">
        <f t="shared" si="0"/>
        <v>18.259849999999997</v>
      </c>
      <c r="D33" s="6">
        <f t="shared" si="16"/>
        <v>18.529699999999998</v>
      </c>
      <c r="E33" s="6">
        <f t="shared" si="17"/>
        <v>19.249299999999998</v>
      </c>
      <c r="F33" s="6">
        <f t="shared" si="18"/>
        <v>19.789000000000001</v>
      </c>
      <c r="G33" s="6">
        <f t="shared" si="19"/>
        <v>20.328699999999998</v>
      </c>
      <c r="H33" s="6">
        <f t="shared" si="20"/>
        <v>20.868399999999998</v>
      </c>
      <c r="I33" s="6">
        <f t="shared" si="1"/>
        <v>21.408099999999997</v>
      </c>
      <c r="J33" s="6">
        <f t="shared" si="21"/>
        <v>21.947799999999997</v>
      </c>
      <c r="K33" s="6">
        <f t="shared" si="2"/>
        <v>22.487499999999997</v>
      </c>
      <c r="L33" s="7"/>
    </row>
    <row r="34" spans="1:12" ht="20.25" x14ac:dyDescent="0.3">
      <c r="A34" s="8" t="s">
        <v>37</v>
      </c>
      <c r="B34" s="9">
        <v>18.84</v>
      </c>
      <c r="C34" s="6">
        <f t="shared" si="0"/>
        <v>19.122599999999998</v>
      </c>
      <c r="D34" s="6">
        <f t="shared" si="16"/>
        <v>19.405200000000001</v>
      </c>
      <c r="E34" s="6">
        <f t="shared" si="17"/>
        <v>20.158799999999999</v>
      </c>
      <c r="F34" s="6">
        <f t="shared" si="18"/>
        <v>20.724</v>
      </c>
      <c r="G34" s="6">
        <f t="shared" si="19"/>
        <v>21.289199999999997</v>
      </c>
      <c r="H34" s="6">
        <f t="shared" si="20"/>
        <v>21.854399999999998</v>
      </c>
      <c r="I34" s="6">
        <f t="shared" si="1"/>
        <v>22.419599999999999</v>
      </c>
      <c r="J34" s="6">
        <f t="shared" si="21"/>
        <v>22.9848</v>
      </c>
      <c r="K34" s="6">
        <f t="shared" si="2"/>
        <v>23.55</v>
      </c>
      <c r="L34" s="7"/>
    </row>
    <row r="35" spans="1:12" ht="20.25" x14ac:dyDescent="0.3">
      <c r="A35" s="8" t="s">
        <v>38</v>
      </c>
      <c r="B35" s="9">
        <v>12.99</v>
      </c>
      <c r="C35" s="6">
        <f t="shared" si="0"/>
        <v>13.184849999999999</v>
      </c>
      <c r="D35" s="6">
        <f t="shared" si="16"/>
        <v>13.3797</v>
      </c>
      <c r="E35" s="6">
        <f t="shared" si="17"/>
        <v>13.8993</v>
      </c>
      <c r="F35" s="6">
        <f t="shared" si="18"/>
        <v>14.289000000000001</v>
      </c>
      <c r="G35" s="6">
        <f t="shared" si="19"/>
        <v>14.678699999999999</v>
      </c>
      <c r="H35" s="6">
        <f t="shared" si="20"/>
        <v>15.068399999999999</v>
      </c>
      <c r="I35" s="6">
        <f t="shared" si="1"/>
        <v>15.4581</v>
      </c>
      <c r="J35" s="6">
        <f t="shared" si="21"/>
        <v>15.847799999999999</v>
      </c>
      <c r="K35" s="6">
        <f t="shared" si="2"/>
        <v>16.237500000000001</v>
      </c>
      <c r="L35" s="7"/>
    </row>
    <row r="36" spans="1:12" ht="20.25" x14ac:dyDescent="0.3">
      <c r="A36" s="8" t="s">
        <v>39</v>
      </c>
      <c r="B36" s="9">
        <v>13.64</v>
      </c>
      <c r="C36" s="6">
        <f t="shared" si="0"/>
        <v>13.8446</v>
      </c>
      <c r="D36" s="6">
        <f t="shared" si="16"/>
        <v>14.049200000000001</v>
      </c>
      <c r="E36" s="6">
        <f t="shared" si="17"/>
        <v>14.594800000000001</v>
      </c>
      <c r="F36" s="6">
        <f t="shared" si="18"/>
        <v>15.004000000000001</v>
      </c>
      <c r="G36" s="6">
        <f t="shared" si="19"/>
        <v>15.4132</v>
      </c>
      <c r="H36" s="6">
        <f t="shared" si="20"/>
        <v>15.8224</v>
      </c>
      <c r="I36" s="6">
        <f t="shared" si="1"/>
        <v>16.2316</v>
      </c>
      <c r="J36" s="6">
        <f t="shared" si="21"/>
        <v>16.640799999999999</v>
      </c>
      <c r="K36" s="6">
        <f t="shared" si="2"/>
        <v>17.05</v>
      </c>
      <c r="L36" s="7"/>
    </row>
    <row r="37" spans="1:12" ht="20.25" x14ac:dyDescent="0.3">
      <c r="A37" s="8" t="s">
        <v>40</v>
      </c>
      <c r="B37" s="9">
        <v>14.3</v>
      </c>
      <c r="C37" s="6">
        <f t="shared" si="0"/>
        <v>14.5145</v>
      </c>
      <c r="D37" s="6">
        <f t="shared" si="16"/>
        <v>14.729000000000001</v>
      </c>
      <c r="E37" s="6">
        <f t="shared" si="17"/>
        <v>15.301000000000002</v>
      </c>
      <c r="F37" s="6">
        <f t="shared" si="18"/>
        <v>15.730000000000002</v>
      </c>
      <c r="G37" s="6">
        <f t="shared" si="19"/>
        <v>16.158999999999999</v>
      </c>
      <c r="H37" s="6">
        <f t="shared" si="20"/>
        <v>16.588000000000001</v>
      </c>
      <c r="I37" s="6">
        <f t="shared" si="1"/>
        <v>17.016999999999999</v>
      </c>
      <c r="J37" s="6">
        <f t="shared" si="21"/>
        <v>17.446000000000002</v>
      </c>
      <c r="K37" s="6">
        <f t="shared" si="2"/>
        <v>17.875</v>
      </c>
      <c r="L37" s="7"/>
    </row>
    <row r="38" spans="1:12" ht="20.25" x14ac:dyDescent="0.3">
      <c r="A38" s="8" t="s">
        <v>41</v>
      </c>
      <c r="B38" s="9">
        <v>21.28</v>
      </c>
      <c r="C38" s="6">
        <f t="shared" si="0"/>
        <v>21.5992</v>
      </c>
      <c r="D38" s="6">
        <f t="shared" si="16"/>
        <v>21.918400000000002</v>
      </c>
      <c r="E38" s="6">
        <f t="shared" si="17"/>
        <v>22.769600000000004</v>
      </c>
      <c r="F38" s="6">
        <f t="shared" si="18"/>
        <v>23.408000000000005</v>
      </c>
      <c r="G38" s="6">
        <f t="shared" si="19"/>
        <v>24.046399999999998</v>
      </c>
      <c r="H38" s="6">
        <f t="shared" si="20"/>
        <v>24.684799999999999</v>
      </c>
      <c r="I38" s="6">
        <f t="shared" si="1"/>
        <v>25.3232</v>
      </c>
      <c r="J38" s="6">
        <f t="shared" si="21"/>
        <v>25.961600000000001</v>
      </c>
      <c r="K38" s="6">
        <f t="shared" si="2"/>
        <v>26.6</v>
      </c>
      <c r="L38" s="7"/>
    </row>
    <row r="39" spans="1:12" ht="20.25" x14ac:dyDescent="0.3">
      <c r="A39" s="8" t="s">
        <v>42</v>
      </c>
      <c r="B39" s="9">
        <v>22.33</v>
      </c>
      <c r="C39" s="6">
        <f t="shared" si="0"/>
        <v>22.664949999999997</v>
      </c>
      <c r="D39" s="6">
        <f t="shared" si="16"/>
        <v>22.9999</v>
      </c>
      <c r="E39" s="6">
        <f t="shared" si="17"/>
        <v>23.8931</v>
      </c>
      <c r="F39" s="6">
        <f t="shared" si="18"/>
        <v>24.562999999999999</v>
      </c>
      <c r="G39" s="6">
        <f t="shared" si="19"/>
        <v>25.232899999999997</v>
      </c>
      <c r="H39" s="6">
        <f t="shared" si="20"/>
        <v>25.902799999999996</v>
      </c>
      <c r="I39" s="6">
        <f t="shared" si="1"/>
        <v>26.572699999999998</v>
      </c>
      <c r="J39" s="6">
        <f t="shared" si="21"/>
        <v>27.242599999999996</v>
      </c>
      <c r="K39" s="6">
        <f t="shared" si="2"/>
        <v>27.912499999999998</v>
      </c>
      <c r="L39" s="7"/>
    </row>
    <row r="40" spans="1:12" ht="20.25" x14ac:dyDescent="0.3">
      <c r="A40" s="8" t="s">
        <v>43</v>
      </c>
      <c r="B40" s="9">
        <v>23.4</v>
      </c>
      <c r="C40" s="6">
        <f t="shared" si="0"/>
        <v>23.750999999999998</v>
      </c>
      <c r="D40" s="6">
        <f t="shared" si="16"/>
        <v>24.102</v>
      </c>
      <c r="E40" s="6">
        <f t="shared" si="17"/>
        <v>25.038</v>
      </c>
      <c r="F40" s="6">
        <f t="shared" si="18"/>
        <v>25.740000000000002</v>
      </c>
      <c r="G40" s="6">
        <f t="shared" si="19"/>
        <v>26.441999999999997</v>
      </c>
      <c r="H40" s="6">
        <f t="shared" si="20"/>
        <v>27.143999999999995</v>
      </c>
      <c r="I40" s="6">
        <f t="shared" si="1"/>
        <v>27.845999999999997</v>
      </c>
      <c r="J40" s="6">
        <f t="shared" si="21"/>
        <v>28.547999999999998</v>
      </c>
      <c r="K40" s="6">
        <f t="shared" si="2"/>
        <v>29.25</v>
      </c>
      <c r="L40" s="7"/>
    </row>
    <row r="41" spans="1:12" ht="20.25" x14ac:dyDescent="0.3">
      <c r="A41" s="8" t="s">
        <v>103</v>
      </c>
      <c r="B41" s="9">
        <v>19.93</v>
      </c>
      <c r="C41" s="6">
        <f t="shared" si="0"/>
        <v>20.228949999999998</v>
      </c>
      <c r="D41" s="6">
        <f t="shared" si="16"/>
        <v>20.527899999999999</v>
      </c>
      <c r="E41" s="6">
        <f t="shared" si="17"/>
        <v>21.325100000000003</v>
      </c>
      <c r="F41" s="6">
        <f t="shared" si="18"/>
        <v>21.923000000000002</v>
      </c>
      <c r="G41" s="6">
        <f t="shared" si="19"/>
        <v>22.520899999999997</v>
      </c>
      <c r="H41" s="6">
        <f t="shared" si="20"/>
        <v>23.118799999999997</v>
      </c>
      <c r="I41" s="6">
        <f t="shared" si="1"/>
        <v>23.716699999999999</v>
      </c>
      <c r="J41" s="6">
        <f t="shared" si="21"/>
        <v>24.314599999999999</v>
      </c>
      <c r="K41" s="6">
        <f t="shared" si="2"/>
        <v>24.912500000000001</v>
      </c>
      <c r="L41" s="7"/>
    </row>
    <row r="42" spans="1:12" ht="20.25" x14ac:dyDescent="0.3">
      <c r="A42" s="8" t="s">
        <v>104</v>
      </c>
      <c r="B42" s="9">
        <v>24.48</v>
      </c>
      <c r="C42" s="6">
        <f t="shared" si="0"/>
        <v>24.847199999999997</v>
      </c>
      <c r="D42" s="6">
        <f t="shared" si="16"/>
        <v>25.214400000000001</v>
      </c>
      <c r="E42" s="6">
        <f t="shared" si="17"/>
        <v>26.193600000000004</v>
      </c>
      <c r="F42" s="6">
        <f t="shared" si="18"/>
        <v>26.928000000000004</v>
      </c>
      <c r="G42" s="6">
        <f t="shared" si="19"/>
        <v>27.662399999999998</v>
      </c>
      <c r="H42" s="6">
        <f t="shared" si="20"/>
        <v>28.396799999999999</v>
      </c>
      <c r="I42" s="6">
        <f t="shared" si="1"/>
        <v>29.1312</v>
      </c>
      <c r="J42" s="6">
        <f t="shared" si="21"/>
        <v>29.865600000000001</v>
      </c>
      <c r="K42" s="6">
        <f t="shared" si="2"/>
        <v>30.6</v>
      </c>
      <c r="L42" s="7"/>
    </row>
    <row r="43" spans="1:12" ht="20.25" x14ac:dyDescent="0.3">
      <c r="A43" s="5" t="s">
        <v>44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1:12" ht="20.25" x14ac:dyDescent="0.3">
      <c r="A44" s="8" t="s">
        <v>45</v>
      </c>
      <c r="B44" s="9">
        <v>15.16</v>
      </c>
      <c r="C44" s="6">
        <f>B44*1.015</f>
        <v>15.3874</v>
      </c>
      <c r="D44" s="6">
        <f>B44*1.03</f>
        <v>15.614800000000001</v>
      </c>
      <c r="E44" s="6">
        <f>B44*1.07</f>
        <v>16.2212</v>
      </c>
      <c r="F44" s="6">
        <f>B44*1.1</f>
        <v>16.676000000000002</v>
      </c>
      <c r="G44" s="6">
        <f>B44*1.13</f>
        <v>17.130799999999997</v>
      </c>
      <c r="H44" s="6">
        <f>B44*1.16</f>
        <v>17.585599999999999</v>
      </c>
      <c r="I44" s="6">
        <f t="shared" si="1"/>
        <v>18.040399999999998</v>
      </c>
      <c r="J44" s="6">
        <f>B44*1.22</f>
        <v>18.495200000000001</v>
      </c>
      <c r="K44" s="6">
        <f t="shared" si="2"/>
        <v>18.95</v>
      </c>
      <c r="L44" s="7"/>
    </row>
    <row r="45" spans="1:12" ht="20.25" x14ac:dyDescent="0.3">
      <c r="A45" s="8" t="s">
        <v>46</v>
      </c>
      <c r="B45" s="9">
        <v>16.05</v>
      </c>
      <c r="C45" s="6">
        <f>B45*1.015</f>
        <v>16.290749999999999</v>
      </c>
      <c r="D45" s="6">
        <f>B45*1.03</f>
        <v>16.531500000000001</v>
      </c>
      <c r="E45" s="6">
        <f>B45*1.07</f>
        <v>17.173500000000001</v>
      </c>
      <c r="F45" s="6">
        <f>B45*1.1</f>
        <v>17.655000000000001</v>
      </c>
      <c r="G45" s="6">
        <f>B45*1.13</f>
        <v>18.136499999999998</v>
      </c>
      <c r="H45" s="6">
        <f>B45*1.16</f>
        <v>18.617999999999999</v>
      </c>
      <c r="I45" s="6">
        <f t="shared" si="1"/>
        <v>19.099499999999999</v>
      </c>
      <c r="J45" s="6">
        <f>B45*1.22</f>
        <v>19.581</v>
      </c>
      <c r="K45" s="6">
        <f t="shared" si="2"/>
        <v>20.0625</v>
      </c>
      <c r="L45" s="7"/>
    </row>
    <row r="46" spans="1:12" ht="20.25" x14ac:dyDescent="0.3">
      <c r="A46" s="8" t="s">
        <v>47</v>
      </c>
      <c r="B46" s="9">
        <v>16.48</v>
      </c>
      <c r="C46" s="6">
        <f>B46*1.015</f>
        <v>16.7272</v>
      </c>
      <c r="D46" s="6">
        <f>B46*1.03</f>
        <v>16.974399999999999</v>
      </c>
      <c r="E46" s="6">
        <f>B46*1.07</f>
        <v>17.633600000000001</v>
      </c>
      <c r="F46" s="6">
        <f>B46*1.1</f>
        <v>18.128000000000004</v>
      </c>
      <c r="G46" s="6">
        <f>B46*1.13</f>
        <v>18.622399999999999</v>
      </c>
      <c r="H46" s="6">
        <f>B46*1.16</f>
        <v>19.116799999999998</v>
      </c>
      <c r="I46" s="6">
        <f t="shared" si="1"/>
        <v>19.6112</v>
      </c>
      <c r="J46" s="6">
        <f>B46*1.22</f>
        <v>20.105599999999999</v>
      </c>
      <c r="K46" s="6">
        <f t="shared" si="2"/>
        <v>20.6</v>
      </c>
      <c r="L46" s="7"/>
    </row>
    <row r="47" spans="1:12" ht="20.25" x14ac:dyDescent="0.3">
      <c r="A47" s="8" t="s">
        <v>48</v>
      </c>
      <c r="B47" s="9">
        <v>17.14</v>
      </c>
      <c r="C47" s="6">
        <f>B47*1.015</f>
        <v>17.397099999999998</v>
      </c>
      <c r="D47" s="6">
        <f>B47*1.03</f>
        <v>17.654199999999999</v>
      </c>
      <c r="E47" s="6">
        <f>B47*1.07</f>
        <v>18.3398</v>
      </c>
      <c r="F47" s="6">
        <f>B47*1.1</f>
        <v>18.854000000000003</v>
      </c>
      <c r="G47" s="6">
        <f>B47*1.13</f>
        <v>19.368199999999998</v>
      </c>
      <c r="H47" s="6">
        <f>B47*1.16</f>
        <v>19.882400000000001</v>
      </c>
      <c r="I47" s="6">
        <f t="shared" si="1"/>
        <v>20.396599999999999</v>
      </c>
      <c r="J47" s="6">
        <f>B47*1.22</f>
        <v>20.910800000000002</v>
      </c>
      <c r="K47" s="6">
        <f t="shared" si="2"/>
        <v>21.425000000000001</v>
      </c>
      <c r="L47" s="7"/>
    </row>
    <row r="48" spans="1:12" ht="20.25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ht="20.25" x14ac:dyDescent="0.3">
      <c r="A49" s="5" t="s">
        <v>49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ht="40.5" x14ac:dyDescent="0.3">
      <c r="A50" s="8" t="s">
        <v>50</v>
      </c>
      <c r="B50" s="9">
        <v>12.99</v>
      </c>
      <c r="C50" s="6">
        <f t="shared" si="0"/>
        <v>13.184849999999999</v>
      </c>
      <c r="D50" s="6">
        <f t="shared" ref="D50:D56" si="22">B50*1.03</f>
        <v>13.3797</v>
      </c>
      <c r="E50" s="6">
        <f t="shared" ref="E50:E56" si="23">B50*1.07</f>
        <v>13.8993</v>
      </c>
      <c r="F50" s="6">
        <f t="shared" ref="F50:F56" si="24">B50*1.1</f>
        <v>14.289000000000001</v>
      </c>
      <c r="G50" s="6">
        <f t="shared" ref="G50:G56" si="25">B50*1.13</f>
        <v>14.678699999999999</v>
      </c>
      <c r="H50" s="6">
        <f t="shared" ref="H50:H56" si="26">B50*1.16</f>
        <v>15.068399999999999</v>
      </c>
      <c r="I50" s="6">
        <f t="shared" si="1"/>
        <v>15.4581</v>
      </c>
      <c r="J50" s="6">
        <f t="shared" ref="J50:J56" si="27">B50*1.22</f>
        <v>15.847799999999999</v>
      </c>
      <c r="K50" s="6">
        <f t="shared" si="2"/>
        <v>16.237500000000001</v>
      </c>
      <c r="L50" s="7"/>
    </row>
    <row r="51" spans="1:12" ht="40.5" x14ac:dyDescent="0.3">
      <c r="A51" s="8" t="s">
        <v>51</v>
      </c>
      <c r="B51" s="9">
        <v>13.64</v>
      </c>
      <c r="C51" s="6">
        <f t="shared" si="0"/>
        <v>13.8446</v>
      </c>
      <c r="D51" s="6">
        <f t="shared" si="22"/>
        <v>14.049200000000001</v>
      </c>
      <c r="E51" s="6">
        <f t="shared" si="23"/>
        <v>14.594800000000001</v>
      </c>
      <c r="F51" s="6">
        <f t="shared" si="24"/>
        <v>15.004000000000001</v>
      </c>
      <c r="G51" s="6">
        <f t="shared" si="25"/>
        <v>15.4132</v>
      </c>
      <c r="H51" s="6">
        <f t="shared" si="26"/>
        <v>15.8224</v>
      </c>
      <c r="I51" s="6">
        <f t="shared" si="1"/>
        <v>16.2316</v>
      </c>
      <c r="J51" s="6">
        <f t="shared" si="27"/>
        <v>16.640799999999999</v>
      </c>
      <c r="K51" s="6">
        <f t="shared" si="2"/>
        <v>17.05</v>
      </c>
      <c r="L51" s="7"/>
    </row>
    <row r="52" spans="1:12" ht="40.5" x14ac:dyDescent="0.3">
      <c r="A52" s="8" t="s">
        <v>52</v>
      </c>
      <c r="B52" s="9">
        <v>14.3</v>
      </c>
      <c r="C52" s="6">
        <f t="shared" si="0"/>
        <v>14.5145</v>
      </c>
      <c r="D52" s="6">
        <f t="shared" si="22"/>
        <v>14.729000000000001</v>
      </c>
      <c r="E52" s="6">
        <f t="shared" si="23"/>
        <v>15.301000000000002</v>
      </c>
      <c r="F52" s="6">
        <f t="shared" si="24"/>
        <v>15.730000000000002</v>
      </c>
      <c r="G52" s="6">
        <f t="shared" si="25"/>
        <v>16.158999999999999</v>
      </c>
      <c r="H52" s="6">
        <f t="shared" si="26"/>
        <v>16.588000000000001</v>
      </c>
      <c r="I52" s="6">
        <f t="shared" si="1"/>
        <v>17.016999999999999</v>
      </c>
      <c r="J52" s="6">
        <f t="shared" si="27"/>
        <v>17.446000000000002</v>
      </c>
      <c r="K52" s="6">
        <f t="shared" si="2"/>
        <v>17.875</v>
      </c>
      <c r="L52" s="7"/>
    </row>
    <row r="53" spans="1:12" ht="20.25" x14ac:dyDescent="0.3">
      <c r="A53" s="8" t="s">
        <v>53</v>
      </c>
      <c r="B53" s="9">
        <v>12.99</v>
      </c>
      <c r="C53" s="6">
        <f t="shared" si="0"/>
        <v>13.184849999999999</v>
      </c>
      <c r="D53" s="6">
        <f t="shared" si="22"/>
        <v>13.3797</v>
      </c>
      <c r="E53" s="6">
        <f t="shared" si="23"/>
        <v>13.8993</v>
      </c>
      <c r="F53" s="6">
        <f t="shared" si="24"/>
        <v>14.289000000000001</v>
      </c>
      <c r="G53" s="6">
        <f t="shared" si="25"/>
        <v>14.678699999999999</v>
      </c>
      <c r="H53" s="6">
        <f t="shared" si="26"/>
        <v>15.068399999999999</v>
      </c>
      <c r="I53" s="6">
        <f t="shared" si="1"/>
        <v>15.4581</v>
      </c>
      <c r="J53" s="6">
        <f t="shared" si="27"/>
        <v>15.847799999999999</v>
      </c>
      <c r="K53" s="6">
        <f t="shared" si="2"/>
        <v>16.237500000000001</v>
      </c>
      <c r="L53" s="7"/>
    </row>
    <row r="54" spans="1:12" ht="20.25" x14ac:dyDescent="0.3">
      <c r="A54" s="8" t="s">
        <v>54</v>
      </c>
      <c r="B54" s="9">
        <v>15.36</v>
      </c>
      <c r="C54" s="6">
        <f t="shared" si="0"/>
        <v>15.590399999999997</v>
      </c>
      <c r="D54" s="6">
        <f t="shared" si="22"/>
        <v>15.8208</v>
      </c>
      <c r="E54" s="6">
        <f t="shared" si="23"/>
        <v>16.435200000000002</v>
      </c>
      <c r="F54" s="6">
        <f t="shared" si="24"/>
        <v>16.896000000000001</v>
      </c>
      <c r="G54" s="6">
        <f t="shared" si="25"/>
        <v>17.356799999999996</v>
      </c>
      <c r="H54" s="6">
        <f t="shared" si="26"/>
        <v>17.817599999999999</v>
      </c>
      <c r="I54" s="6">
        <f t="shared" si="1"/>
        <v>18.278399999999998</v>
      </c>
      <c r="J54" s="6">
        <f t="shared" si="27"/>
        <v>18.7392</v>
      </c>
      <c r="K54" s="6">
        <f t="shared" si="2"/>
        <v>19.2</v>
      </c>
      <c r="L54" s="7"/>
    </row>
    <row r="55" spans="1:12" ht="20.25" x14ac:dyDescent="0.3">
      <c r="A55" s="8" t="s">
        <v>55</v>
      </c>
      <c r="B55" s="9">
        <v>16.12</v>
      </c>
      <c r="C55" s="6">
        <f t="shared" si="0"/>
        <v>16.361799999999999</v>
      </c>
      <c r="D55" s="6">
        <f t="shared" si="22"/>
        <v>16.6036</v>
      </c>
      <c r="E55" s="6">
        <f t="shared" si="23"/>
        <v>17.248400000000004</v>
      </c>
      <c r="F55" s="6">
        <f t="shared" si="24"/>
        <v>17.732000000000003</v>
      </c>
      <c r="G55" s="6">
        <f t="shared" si="25"/>
        <v>18.215599999999998</v>
      </c>
      <c r="H55" s="6">
        <f t="shared" si="26"/>
        <v>18.699200000000001</v>
      </c>
      <c r="I55" s="6">
        <f t="shared" si="1"/>
        <v>19.1828</v>
      </c>
      <c r="J55" s="6">
        <f t="shared" si="27"/>
        <v>19.666399999999999</v>
      </c>
      <c r="K55" s="6">
        <f t="shared" si="2"/>
        <v>20.150000000000002</v>
      </c>
      <c r="L55" s="7"/>
    </row>
    <row r="56" spans="1:12" ht="20.25" x14ac:dyDescent="0.3">
      <c r="A56" s="8" t="s">
        <v>56</v>
      </c>
      <c r="B56" s="9">
        <v>16.89</v>
      </c>
      <c r="C56" s="6">
        <f t="shared" si="0"/>
        <v>17.143349999999998</v>
      </c>
      <c r="D56" s="6">
        <f t="shared" si="22"/>
        <v>17.396700000000003</v>
      </c>
      <c r="E56" s="6">
        <f t="shared" si="23"/>
        <v>18.072300000000002</v>
      </c>
      <c r="F56" s="6">
        <f t="shared" si="24"/>
        <v>18.579000000000001</v>
      </c>
      <c r="G56" s="6">
        <f t="shared" si="25"/>
        <v>19.085699999999999</v>
      </c>
      <c r="H56" s="6">
        <f t="shared" si="26"/>
        <v>19.592399999999998</v>
      </c>
      <c r="I56" s="6">
        <f t="shared" si="1"/>
        <v>20.0991</v>
      </c>
      <c r="J56" s="6">
        <f t="shared" si="27"/>
        <v>20.605799999999999</v>
      </c>
      <c r="K56" s="6">
        <f t="shared" si="2"/>
        <v>21.112500000000001</v>
      </c>
      <c r="L56" s="7"/>
    </row>
    <row r="57" spans="1:12" ht="20.25" x14ac:dyDescent="0.3">
      <c r="A57" s="8"/>
      <c r="B57" s="7"/>
      <c r="C57" s="7"/>
      <c r="D57" s="7"/>
      <c r="E57" s="7"/>
      <c r="F57" s="7"/>
      <c r="G57" s="7"/>
      <c r="H57" s="7"/>
      <c r="I57" s="6"/>
      <c r="J57" s="7"/>
      <c r="K57" s="6"/>
      <c r="L57" s="7"/>
    </row>
    <row r="58" spans="1:12" ht="20.25" x14ac:dyDescent="0.3">
      <c r="A58" s="5" t="s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20.25" x14ac:dyDescent="0.3">
      <c r="A59" s="8" t="s">
        <v>58</v>
      </c>
      <c r="B59" s="9">
        <v>14.16</v>
      </c>
      <c r="C59" s="6">
        <f t="shared" si="0"/>
        <v>14.372399999999999</v>
      </c>
      <c r="D59" s="6">
        <f>B59*1.03</f>
        <v>14.584800000000001</v>
      </c>
      <c r="E59" s="6">
        <f>B59*1.07</f>
        <v>15.151200000000001</v>
      </c>
      <c r="F59" s="6">
        <f>B59*1.1</f>
        <v>15.576000000000002</v>
      </c>
      <c r="G59" s="6">
        <f>B59*1.13</f>
        <v>16.000799999999998</v>
      </c>
      <c r="H59" s="6">
        <f>B59*1.16</f>
        <v>16.425599999999999</v>
      </c>
      <c r="I59" s="6">
        <f t="shared" si="1"/>
        <v>16.8504</v>
      </c>
      <c r="J59" s="6">
        <f>B59*1.22</f>
        <v>17.275199999999998</v>
      </c>
      <c r="K59" s="6">
        <f t="shared" si="2"/>
        <v>17.7</v>
      </c>
      <c r="L59" s="7"/>
    </row>
    <row r="60" spans="1:12" ht="20.25" x14ac:dyDescent="0.3">
      <c r="A60" s="8"/>
      <c r="B60" s="7"/>
      <c r="C60" s="6"/>
      <c r="D60" s="6"/>
      <c r="E60" s="6"/>
      <c r="F60" s="6"/>
      <c r="G60" s="6"/>
      <c r="H60" s="6"/>
      <c r="I60" s="6"/>
      <c r="J60" s="6"/>
      <c r="K60" s="6"/>
      <c r="L60" s="7"/>
    </row>
    <row r="61" spans="1:12" ht="20.25" x14ac:dyDescent="0.3">
      <c r="A61" s="5" t="s">
        <v>59</v>
      </c>
      <c r="B61" s="7"/>
      <c r="C61" s="6"/>
      <c r="D61" s="6"/>
      <c r="E61" s="6"/>
      <c r="F61" s="6"/>
      <c r="G61" s="6"/>
      <c r="H61" s="6"/>
      <c r="I61" s="6"/>
      <c r="J61" s="6"/>
      <c r="K61" s="6"/>
      <c r="L61" s="7"/>
    </row>
    <row r="62" spans="1:12" ht="20.25" x14ac:dyDescent="0.3">
      <c r="A62" s="8" t="s">
        <v>60</v>
      </c>
      <c r="B62" s="9">
        <v>12.99</v>
      </c>
      <c r="C62" s="6">
        <f t="shared" si="0"/>
        <v>13.184849999999999</v>
      </c>
      <c r="D62" s="6">
        <f t="shared" ref="D62:D70" si="28">B62*1.03</f>
        <v>13.3797</v>
      </c>
      <c r="E62" s="6">
        <f t="shared" ref="E62:E70" si="29">B62*1.07</f>
        <v>13.8993</v>
      </c>
      <c r="F62" s="6">
        <f t="shared" ref="F62:F70" si="30">B62*1.1</f>
        <v>14.289000000000001</v>
      </c>
      <c r="G62" s="6">
        <f t="shared" ref="G62:G70" si="31">B62*1.13</f>
        <v>14.678699999999999</v>
      </c>
      <c r="H62" s="6">
        <f t="shared" ref="H62:H70" si="32">B62*1.16</f>
        <v>15.068399999999999</v>
      </c>
      <c r="I62" s="6">
        <f t="shared" si="1"/>
        <v>15.4581</v>
      </c>
      <c r="J62" s="6">
        <f t="shared" ref="J62:J70" si="33">B62*1.22</f>
        <v>15.847799999999999</v>
      </c>
      <c r="K62" s="6">
        <f t="shared" si="2"/>
        <v>16.237500000000001</v>
      </c>
      <c r="L62" s="7"/>
    </row>
    <row r="63" spans="1:12" ht="40.5" x14ac:dyDescent="0.3">
      <c r="A63" s="8" t="s">
        <v>61</v>
      </c>
      <c r="B63" s="9">
        <v>16.54</v>
      </c>
      <c r="C63" s="6">
        <f t="shared" si="0"/>
        <v>16.788099999999996</v>
      </c>
      <c r="D63" s="6">
        <f t="shared" si="28"/>
        <v>17.036200000000001</v>
      </c>
      <c r="E63" s="6">
        <f t="shared" si="29"/>
        <v>17.697800000000001</v>
      </c>
      <c r="F63" s="6">
        <f t="shared" si="30"/>
        <v>18.193999999999999</v>
      </c>
      <c r="G63" s="6">
        <f t="shared" si="31"/>
        <v>18.690199999999997</v>
      </c>
      <c r="H63" s="6">
        <f t="shared" si="32"/>
        <v>19.186399999999999</v>
      </c>
      <c r="I63" s="6">
        <f t="shared" si="1"/>
        <v>19.682599999999997</v>
      </c>
      <c r="J63" s="6">
        <f t="shared" si="33"/>
        <v>20.178799999999999</v>
      </c>
      <c r="K63" s="6">
        <f t="shared" si="2"/>
        <v>20.674999999999997</v>
      </c>
      <c r="L63" s="7"/>
    </row>
    <row r="64" spans="1:12" ht="20.25" x14ac:dyDescent="0.3">
      <c r="A64" s="8" t="s">
        <v>62</v>
      </c>
      <c r="B64" s="9">
        <v>12.99</v>
      </c>
      <c r="C64" s="6">
        <f t="shared" si="0"/>
        <v>13.184849999999999</v>
      </c>
      <c r="D64" s="6">
        <f t="shared" si="28"/>
        <v>13.3797</v>
      </c>
      <c r="E64" s="6">
        <f t="shared" si="29"/>
        <v>13.8993</v>
      </c>
      <c r="F64" s="6">
        <f t="shared" si="30"/>
        <v>14.289000000000001</v>
      </c>
      <c r="G64" s="6">
        <f t="shared" si="31"/>
        <v>14.678699999999999</v>
      </c>
      <c r="H64" s="6">
        <f t="shared" si="32"/>
        <v>15.068399999999999</v>
      </c>
      <c r="I64" s="6">
        <f t="shared" si="1"/>
        <v>15.4581</v>
      </c>
      <c r="J64" s="6">
        <f t="shared" si="33"/>
        <v>15.847799999999999</v>
      </c>
      <c r="K64" s="6">
        <f t="shared" si="2"/>
        <v>16.237500000000001</v>
      </c>
      <c r="L64" s="7"/>
    </row>
    <row r="65" spans="1:12" ht="20.25" x14ac:dyDescent="0.3">
      <c r="A65" s="8" t="s">
        <v>54</v>
      </c>
      <c r="B65" s="9">
        <v>15.36</v>
      </c>
      <c r="C65" s="6">
        <f t="shared" si="0"/>
        <v>15.590399999999997</v>
      </c>
      <c r="D65" s="6">
        <f t="shared" si="28"/>
        <v>15.8208</v>
      </c>
      <c r="E65" s="6">
        <f t="shared" si="29"/>
        <v>16.435200000000002</v>
      </c>
      <c r="F65" s="6">
        <f t="shared" si="30"/>
        <v>16.896000000000001</v>
      </c>
      <c r="G65" s="6">
        <f t="shared" si="31"/>
        <v>17.356799999999996</v>
      </c>
      <c r="H65" s="6">
        <f t="shared" si="32"/>
        <v>17.817599999999999</v>
      </c>
      <c r="I65" s="6">
        <f t="shared" si="1"/>
        <v>18.278399999999998</v>
      </c>
      <c r="J65" s="6">
        <f t="shared" si="33"/>
        <v>18.7392</v>
      </c>
      <c r="K65" s="6">
        <f t="shared" si="2"/>
        <v>19.2</v>
      </c>
      <c r="L65" s="7"/>
    </row>
    <row r="66" spans="1:12" ht="20.25" x14ac:dyDescent="0.3">
      <c r="A66" s="8" t="s">
        <v>55</v>
      </c>
      <c r="B66" s="9">
        <v>16.12</v>
      </c>
      <c r="C66" s="6">
        <f t="shared" si="0"/>
        <v>16.361799999999999</v>
      </c>
      <c r="D66" s="6">
        <f t="shared" si="28"/>
        <v>16.6036</v>
      </c>
      <c r="E66" s="6">
        <f t="shared" si="29"/>
        <v>17.248400000000004</v>
      </c>
      <c r="F66" s="6">
        <f t="shared" si="30"/>
        <v>17.732000000000003</v>
      </c>
      <c r="G66" s="6">
        <f t="shared" si="31"/>
        <v>18.215599999999998</v>
      </c>
      <c r="H66" s="6">
        <f t="shared" si="32"/>
        <v>18.699200000000001</v>
      </c>
      <c r="I66" s="6">
        <f t="shared" si="1"/>
        <v>19.1828</v>
      </c>
      <c r="J66" s="6">
        <f t="shared" si="33"/>
        <v>19.666399999999999</v>
      </c>
      <c r="K66" s="6">
        <f t="shared" si="2"/>
        <v>20.150000000000002</v>
      </c>
      <c r="L66" s="7"/>
    </row>
    <row r="67" spans="1:12" ht="20.25" x14ac:dyDescent="0.3">
      <c r="A67" s="8" t="s">
        <v>56</v>
      </c>
      <c r="B67" s="9">
        <v>16.89</v>
      </c>
      <c r="C67" s="6">
        <f>B67*1.015</f>
        <v>17.143349999999998</v>
      </c>
      <c r="D67" s="6">
        <f>B67*1.03</f>
        <v>17.396700000000003</v>
      </c>
      <c r="E67" s="6">
        <f>B67*1.07</f>
        <v>18.072300000000002</v>
      </c>
      <c r="F67" s="6">
        <f>B67*1.1</f>
        <v>18.579000000000001</v>
      </c>
      <c r="G67" s="6">
        <f>B67*1.13</f>
        <v>19.085699999999999</v>
      </c>
      <c r="H67" s="6">
        <f>B67*1.16</f>
        <v>19.592399999999998</v>
      </c>
      <c r="I67" s="6">
        <f t="shared" si="1"/>
        <v>20.0991</v>
      </c>
      <c r="J67" s="6">
        <f>B67*1.22</f>
        <v>20.605799999999999</v>
      </c>
      <c r="K67" s="6">
        <f t="shared" si="2"/>
        <v>21.112500000000001</v>
      </c>
      <c r="L67" s="7"/>
    </row>
    <row r="68" spans="1:12" ht="20.25" x14ac:dyDescent="0.3">
      <c r="A68" s="8" t="s">
        <v>63</v>
      </c>
      <c r="B68" s="9">
        <v>17.72</v>
      </c>
      <c r="C68" s="6">
        <f t="shared" si="0"/>
        <v>17.985799999999998</v>
      </c>
      <c r="D68" s="6">
        <f t="shared" si="28"/>
        <v>18.2516</v>
      </c>
      <c r="E68" s="6">
        <f t="shared" si="29"/>
        <v>18.9604</v>
      </c>
      <c r="F68" s="6">
        <f t="shared" si="30"/>
        <v>19.492000000000001</v>
      </c>
      <c r="G68" s="6">
        <f t="shared" si="31"/>
        <v>20.023599999999998</v>
      </c>
      <c r="H68" s="6">
        <f t="shared" si="32"/>
        <v>20.555199999999996</v>
      </c>
      <c r="I68" s="6">
        <f t="shared" si="1"/>
        <v>21.086799999999997</v>
      </c>
      <c r="J68" s="6">
        <f t="shared" si="33"/>
        <v>21.618399999999998</v>
      </c>
      <c r="K68" s="6">
        <f t="shared" si="2"/>
        <v>22.15</v>
      </c>
      <c r="L68" s="7"/>
    </row>
    <row r="69" spans="1:12" ht="20.25" x14ac:dyDescent="0.3">
      <c r="A69" s="8" t="s">
        <v>64</v>
      </c>
      <c r="B69" s="9">
        <v>17.72</v>
      </c>
      <c r="C69" s="6">
        <f t="shared" si="0"/>
        <v>17.985799999999998</v>
      </c>
      <c r="D69" s="6">
        <f t="shared" si="28"/>
        <v>18.2516</v>
      </c>
      <c r="E69" s="6">
        <f t="shared" si="29"/>
        <v>18.9604</v>
      </c>
      <c r="F69" s="6">
        <f t="shared" si="30"/>
        <v>19.492000000000001</v>
      </c>
      <c r="G69" s="6">
        <f t="shared" si="31"/>
        <v>20.023599999999998</v>
      </c>
      <c r="H69" s="6">
        <f t="shared" si="32"/>
        <v>20.555199999999996</v>
      </c>
      <c r="I69" s="6">
        <f t="shared" ref="I69:I95" si="34">B69*1.19</f>
        <v>21.086799999999997</v>
      </c>
      <c r="J69" s="6">
        <f t="shared" si="33"/>
        <v>21.618399999999998</v>
      </c>
      <c r="K69" s="6">
        <f t="shared" ref="K69:K95" si="35">SUM(B69*1.25)</f>
        <v>22.15</v>
      </c>
      <c r="L69" s="7"/>
    </row>
    <row r="70" spans="1:12" ht="20.25" x14ac:dyDescent="0.3">
      <c r="A70" s="8" t="s">
        <v>65</v>
      </c>
      <c r="B70" s="9">
        <v>18.899999999999999</v>
      </c>
      <c r="C70" s="6">
        <f t="shared" si="0"/>
        <v>19.183499999999995</v>
      </c>
      <c r="D70" s="6">
        <f t="shared" si="28"/>
        <v>19.466999999999999</v>
      </c>
      <c r="E70" s="6">
        <f t="shared" si="29"/>
        <v>20.222999999999999</v>
      </c>
      <c r="F70" s="6">
        <f t="shared" si="30"/>
        <v>20.79</v>
      </c>
      <c r="G70" s="6">
        <f t="shared" si="31"/>
        <v>21.356999999999996</v>
      </c>
      <c r="H70" s="6">
        <f t="shared" si="32"/>
        <v>21.923999999999996</v>
      </c>
      <c r="I70" s="6">
        <f t="shared" si="34"/>
        <v>22.490999999999996</v>
      </c>
      <c r="J70" s="6">
        <f t="shared" si="33"/>
        <v>23.057999999999996</v>
      </c>
      <c r="K70" s="6">
        <f t="shared" si="35"/>
        <v>23.625</v>
      </c>
      <c r="L70" s="7"/>
    </row>
    <row r="71" spans="1:12" ht="20.25" x14ac:dyDescent="0.3">
      <c r="A71" s="8"/>
      <c r="B71" s="12"/>
      <c r="C71" s="6"/>
      <c r="D71" s="6"/>
      <c r="E71" s="6"/>
      <c r="F71" s="6"/>
      <c r="G71" s="6"/>
      <c r="H71" s="6"/>
      <c r="I71" s="6"/>
      <c r="J71" s="6"/>
      <c r="K71" s="6"/>
      <c r="L71" s="7"/>
    </row>
    <row r="72" spans="1:12" ht="20.25" x14ac:dyDescent="0.3">
      <c r="A72" s="5" t="s">
        <v>98</v>
      </c>
      <c r="B72" s="9">
        <v>19.13</v>
      </c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1:12" ht="20.25" x14ac:dyDescent="0.3">
      <c r="A73" s="8"/>
      <c r="B73" s="7"/>
      <c r="C73" s="6"/>
      <c r="D73" s="7"/>
      <c r="E73" s="7"/>
      <c r="F73" s="7"/>
      <c r="G73" s="7"/>
      <c r="H73" s="7"/>
      <c r="I73" s="6"/>
      <c r="J73" s="7"/>
      <c r="K73" s="6"/>
      <c r="L73" s="7"/>
    </row>
    <row r="74" spans="1:12" ht="20.25" x14ac:dyDescent="0.3">
      <c r="A74" s="5" t="s">
        <v>66</v>
      </c>
      <c r="B74" s="7"/>
      <c r="C74" s="6"/>
      <c r="D74" s="7"/>
      <c r="E74" s="7"/>
      <c r="F74" s="7"/>
      <c r="G74" s="7"/>
      <c r="H74" s="7"/>
      <c r="I74" s="6"/>
      <c r="J74" s="7"/>
      <c r="K74" s="6"/>
      <c r="L74" s="7"/>
    </row>
    <row r="75" spans="1:12" ht="20.25" x14ac:dyDescent="0.3">
      <c r="A75" s="8" t="s">
        <v>67</v>
      </c>
      <c r="B75" s="9">
        <v>16.14</v>
      </c>
      <c r="C75" s="6">
        <f t="shared" si="0"/>
        <v>16.382099999999998</v>
      </c>
      <c r="D75" s="6">
        <f>B75*1.03</f>
        <v>16.624200000000002</v>
      </c>
      <c r="E75" s="6">
        <f>B75*1.07</f>
        <v>17.2698</v>
      </c>
      <c r="F75" s="6">
        <f>B75*1.1</f>
        <v>17.754000000000001</v>
      </c>
      <c r="G75" s="6">
        <f>B75*1.13</f>
        <v>18.238199999999999</v>
      </c>
      <c r="H75" s="6">
        <f>B75*1.16</f>
        <v>18.7224</v>
      </c>
      <c r="I75" s="6">
        <f t="shared" si="34"/>
        <v>19.206599999999998</v>
      </c>
      <c r="J75" s="6">
        <f>B75*1.22</f>
        <v>19.690799999999999</v>
      </c>
      <c r="K75" s="6">
        <f t="shared" si="35"/>
        <v>20.175000000000001</v>
      </c>
      <c r="L75" s="7"/>
    </row>
    <row r="76" spans="1:12" ht="20.25" x14ac:dyDescent="0.3">
      <c r="A76" s="8" t="s">
        <v>68</v>
      </c>
      <c r="B76" s="9">
        <v>17.329999999999998</v>
      </c>
      <c r="C76" s="6">
        <f t="shared" si="0"/>
        <v>17.589949999999998</v>
      </c>
      <c r="D76" s="6">
        <f>B76*1.03</f>
        <v>17.849899999999998</v>
      </c>
      <c r="E76" s="6">
        <f>B76*1.07</f>
        <v>18.543099999999999</v>
      </c>
      <c r="F76" s="6">
        <f>B76*1.1</f>
        <v>19.062999999999999</v>
      </c>
      <c r="G76" s="6">
        <f>B76*1.13</f>
        <v>19.582899999999995</v>
      </c>
      <c r="H76" s="6">
        <f>B76*1.16</f>
        <v>20.102799999999995</v>
      </c>
      <c r="I76" s="6">
        <f t="shared" si="34"/>
        <v>20.622699999999998</v>
      </c>
      <c r="J76" s="6">
        <f>B76*1.22</f>
        <v>21.142599999999998</v>
      </c>
      <c r="K76" s="6">
        <f t="shared" si="35"/>
        <v>21.662499999999998</v>
      </c>
      <c r="L76" s="7"/>
    </row>
    <row r="77" spans="1:12" ht="20.25" x14ac:dyDescent="0.3">
      <c r="A77" s="8" t="s">
        <v>69</v>
      </c>
      <c r="B77" s="9">
        <v>18.09</v>
      </c>
      <c r="C77" s="6">
        <f t="shared" si="0"/>
        <v>18.361349999999998</v>
      </c>
      <c r="D77" s="6">
        <f>B77*1.03</f>
        <v>18.6327</v>
      </c>
      <c r="E77" s="6">
        <f>B77*1.07</f>
        <v>19.356300000000001</v>
      </c>
      <c r="F77" s="6">
        <f>B77*1.1</f>
        <v>19.899000000000001</v>
      </c>
      <c r="G77" s="6">
        <f>B77*1.13</f>
        <v>20.441699999999997</v>
      </c>
      <c r="H77" s="6">
        <f>B77*1.16</f>
        <v>20.984399999999997</v>
      </c>
      <c r="I77" s="6">
        <f t="shared" si="34"/>
        <v>21.527099999999997</v>
      </c>
      <c r="J77" s="6">
        <f>B77*1.22</f>
        <v>22.069800000000001</v>
      </c>
      <c r="K77" s="6">
        <f t="shared" si="35"/>
        <v>22.612500000000001</v>
      </c>
      <c r="L77" s="7"/>
    </row>
    <row r="78" spans="1:12" ht="20.25" x14ac:dyDescent="0.3">
      <c r="A78" s="8" t="s">
        <v>70</v>
      </c>
      <c r="B78" s="9">
        <v>18.28</v>
      </c>
      <c r="C78" s="6">
        <f t="shared" si="0"/>
        <v>18.554199999999998</v>
      </c>
      <c r="D78" s="6">
        <f>B78*1.03</f>
        <v>18.828400000000002</v>
      </c>
      <c r="E78" s="6">
        <f>B78*1.07</f>
        <v>19.559600000000003</v>
      </c>
      <c r="F78" s="6">
        <f>B78*1.1</f>
        <v>20.108000000000004</v>
      </c>
      <c r="G78" s="6">
        <f>B78*1.13</f>
        <v>20.656399999999998</v>
      </c>
      <c r="H78" s="6">
        <f>B78*1.16</f>
        <v>21.204799999999999</v>
      </c>
      <c r="I78" s="6">
        <f t="shared" si="34"/>
        <v>21.7532</v>
      </c>
      <c r="J78" s="6">
        <f>B78*1.22</f>
        <v>22.301600000000001</v>
      </c>
      <c r="K78" s="6">
        <f t="shared" si="35"/>
        <v>22.85</v>
      </c>
      <c r="L78" s="7"/>
    </row>
    <row r="79" spans="1:12" ht="20.25" x14ac:dyDescent="0.3">
      <c r="A79" s="8" t="s">
        <v>71</v>
      </c>
      <c r="B79" s="9">
        <v>24.42</v>
      </c>
      <c r="C79" s="6">
        <f t="shared" si="0"/>
        <v>24.786300000000001</v>
      </c>
      <c r="D79" s="6">
        <f>B79*1.03</f>
        <v>25.152600000000003</v>
      </c>
      <c r="E79" s="6">
        <f>B79*1.07</f>
        <v>26.129400000000004</v>
      </c>
      <c r="F79" s="6">
        <f>B79*1.1</f>
        <v>26.862000000000005</v>
      </c>
      <c r="G79" s="6">
        <f>B79*1.13</f>
        <v>27.5946</v>
      </c>
      <c r="H79" s="6">
        <f>B79*1.16</f>
        <v>28.327200000000001</v>
      </c>
      <c r="I79" s="6">
        <f t="shared" si="34"/>
        <v>29.059799999999999</v>
      </c>
      <c r="J79" s="6">
        <f>B79*1.22</f>
        <v>29.792400000000001</v>
      </c>
      <c r="K79" s="6">
        <f t="shared" si="35"/>
        <v>30.525000000000002</v>
      </c>
      <c r="L79" s="7"/>
    </row>
    <row r="80" spans="1:12" ht="20.25" x14ac:dyDescent="0.3">
      <c r="A80" s="8" t="s">
        <v>72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</row>
    <row r="81" spans="1:12" ht="20.25" x14ac:dyDescent="0.3">
      <c r="A81" s="20" t="s">
        <v>73</v>
      </c>
      <c r="B81" s="20"/>
      <c r="C81" s="20"/>
      <c r="D81" s="20"/>
      <c r="E81" s="20"/>
      <c r="F81" s="6"/>
      <c r="G81" s="6"/>
      <c r="H81" s="6"/>
      <c r="I81" s="6"/>
      <c r="J81" s="6"/>
      <c r="K81" s="6"/>
      <c r="L81" s="7"/>
    </row>
    <row r="82" spans="1:12" ht="20.25" x14ac:dyDescent="0.3">
      <c r="A82" s="5" t="s">
        <v>74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7"/>
    </row>
    <row r="83" spans="1:12" ht="20.25" x14ac:dyDescent="0.3">
      <c r="A83" s="8" t="s">
        <v>75</v>
      </c>
      <c r="B83" s="9">
        <v>12.99</v>
      </c>
      <c r="C83" s="6">
        <f t="shared" ref="C83:C85" si="36">B83*1.015</f>
        <v>13.184849999999999</v>
      </c>
      <c r="D83" s="6">
        <f>B83*1.03</f>
        <v>13.3797</v>
      </c>
      <c r="E83" s="6">
        <f>B83*1.07</f>
        <v>13.8993</v>
      </c>
      <c r="F83" s="6">
        <f>B83*1.1</f>
        <v>14.289000000000001</v>
      </c>
      <c r="G83" s="6">
        <f>B83*1.13</f>
        <v>14.678699999999999</v>
      </c>
      <c r="H83" s="6">
        <f>B83*1.16</f>
        <v>15.068399999999999</v>
      </c>
      <c r="I83" s="6">
        <f t="shared" si="34"/>
        <v>15.4581</v>
      </c>
      <c r="J83" s="6">
        <f>B83*1.22</f>
        <v>15.847799999999999</v>
      </c>
      <c r="K83" s="6">
        <f t="shared" si="35"/>
        <v>16.237500000000001</v>
      </c>
      <c r="L83" s="7"/>
    </row>
    <row r="84" spans="1:12" ht="20.25" x14ac:dyDescent="0.3">
      <c r="A84" s="8" t="s">
        <v>76</v>
      </c>
      <c r="B84" s="9">
        <v>13.64</v>
      </c>
      <c r="C84" s="6">
        <f t="shared" si="36"/>
        <v>13.8446</v>
      </c>
      <c r="D84" s="6">
        <f>B84*1.03</f>
        <v>14.049200000000001</v>
      </c>
      <c r="E84" s="6">
        <f>B84*1.07</f>
        <v>14.594800000000001</v>
      </c>
      <c r="F84" s="6">
        <f>B84*1.1</f>
        <v>15.004000000000001</v>
      </c>
      <c r="G84" s="6">
        <f>B84*1.13</f>
        <v>15.4132</v>
      </c>
      <c r="H84" s="6">
        <f>B84*1.16</f>
        <v>15.8224</v>
      </c>
      <c r="I84" s="6">
        <f t="shared" si="34"/>
        <v>16.2316</v>
      </c>
      <c r="J84" s="6">
        <f>B84*1.22</f>
        <v>16.640799999999999</v>
      </c>
      <c r="K84" s="6">
        <f t="shared" si="35"/>
        <v>17.05</v>
      </c>
      <c r="L84" s="7"/>
    </row>
    <row r="85" spans="1:12" ht="20.25" x14ac:dyDescent="0.3">
      <c r="A85" s="8" t="s">
        <v>77</v>
      </c>
      <c r="B85" s="9">
        <v>14.3</v>
      </c>
      <c r="C85" s="6">
        <f t="shared" si="36"/>
        <v>14.5145</v>
      </c>
      <c r="D85" s="6">
        <f>B85*1.03</f>
        <v>14.729000000000001</v>
      </c>
      <c r="E85" s="6">
        <f>B85*1.07</f>
        <v>15.301000000000002</v>
      </c>
      <c r="F85" s="6">
        <f>B85*1.1</f>
        <v>15.730000000000002</v>
      </c>
      <c r="G85" s="6">
        <f>B85*1.13</f>
        <v>16.158999999999999</v>
      </c>
      <c r="H85" s="6">
        <f>B85*1.16</f>
        <v>16.588000000000001</v>
      </c>
      <c r="I85" s="6">
        <f t="shared" si="34"/>
        <v>17.016999999999999</v>
      </c>
      <c r="J85" s="6">
        <f>B85*1.22</f>
        <v>17.446000000000002</v>
      </c>
      <c r="K85" s="6">
        <f t="shared" si="35"/>
        <v>17.875</v>
      </c>
      <c r="L85" s="7"/>
    </row>
    <row r="86" spans="1:12" ht="20.25" x14ac:dyDescent="0.3">
      <c r="A86" s="8" t="s">
        <v>78</v>
      </c>
      <c r="B86" s="9">
        <v>16.54</v>
      </c>
      <c r="C86" s="6">
        <f>B86*1.015</f>
        <v>16.788099999999996</v>
      </c>
      <c r="D86" s="6">
        <f>B86*1.03</f>
        <v>17.036200000000001</v>
      </c>
      <c r="E86" s="6">
        <f>B86*1.07</f>
        <v>17.697800000000001</v>
      </c>
      <c r="F86" s="6">
        <f>B86*1.1</f>
        <v>18.193999999999999</v>
      </c>
      <c r="G86" s="6">
        <f>B86*1.13</f>
        <v>18.690199999999997</v>
      </c>
      <c r="H86" s="6">
        <f>B86*1.16</f>
        <v>19.186399999999999</v>
      </c>
      <c r="I86" s="6">
        <f t="shared" si="34"/>
        <v>19.682599999999997</v>
      </c>
      <c r="J86" s="6">
        <f>B86*1.22</f>
        <v>20.178799999999999</v>
      </c>
      <c r="K86" s="6">
        <f t="shared" si="35"/>
        <v>20.674999999999997</v>
      </c>
      <c r="L86" s="7"/>
    </row>
    <row r="87" spans="1:12" ht="20.25" x14ac:dyDescent="0.3">
      <c r="A87" s="8"/>
      <c r="B87" s="7"/>
      <c r="C87" s="6"/>
      <c r="D87" s="7"/>
      <c r="E87" s="7"/>
      <c r="F87" s="7"/>
      <c r="G87" s="7"/>
      <c r="H87" s="7"/>
      <c r="I87" s="6"/>
      <c r="J87" s="7"/>
      <c r="K87" s="6"/>
      <c r="L87" s="7"/>
    </row>
    <row r="88" spans="1:12" ht="20.25" x14ac:dyDescent="0.3">
      <c r="A88" s="5" t="s">
        <v>79</v>
      </c>
      <c r="B88" s="7"/>
      <c r="C88" s="6"/>
      <c r="D88" s="7"/>
      <c r="E88" s="7"/>
      <c r="F88" s="7"/>
      <c r="G88" s="7"/>
      <c r="H88" s="7"/>
      <c r="I88" s="6"/>
      <c r="J88" s="7"/>
      <c r="K88" s="6"/>
      <c r="L88" s="7"/>
    </row>
    <row r="89" spans="1:12" ht="20.25" x14ac:dyDescent="0.3">
      <c r="A89" s="8" t="s">
        <v>80</v>
      </c>
      <c r="B89" s="9">
        <v>20.079999999999998</v>
      </c>
      <c r="C89" s="6">
        <f>B89*1.015</f>
        <v>20.381199999999996</v>
      </c>
      <c r="D89" s="6">
        <f>B89*1.03</f>
        <v>20.682399999999998</v>
      </c>
      <c r="E89" s="6">
        <f>B89*1.07</f>
        <v>21.485599999999998</v>
      </c>
      <c r="F89" s="6">
        <f>B89*1.1</f>
        <v>22.088000000000001</v>
      </c>
      <c r="G89" s="6">
        <f>B89*1.13</f>
        <v>22.690399999999997</v>
      </c>
      <c r="H89" s="6">
        <f>B89*1.16</f>
        <v>23.292799999999996</v>
      </c>
      <c r="I89" s="6">
        <f t="shared" si="34"/>
        <v>23.895199999999996</v>
      </c>
      <c r="J89" s="6">
        <f>B89*1.22</f>
        <v>24.497599999999998</v>
      </c>
      <c r="K89" s="6">
        <f t="shared" si="35"/>
        <v>25.099999999999998</v>
      </c>
      <c r="L89" s="7"/>
    </row>
    <row r="90" spans="1:12" ht="20.25" x14ac:dyDescent="0.3">
      <c r="A90" s="8" t="s">
        <v>81</v>
      </c>
      <c r="B90" s="9">
        <v>16.54</v>
      </c>
      <c r="C90" s="6">
        <f t="shared" si="0"/>
        <v>16.788099999999996</v>
      </c>
      <c r="D90" s="6">
        <f t="shared" ref="D90:D95" si="37">B90*1.03</f>
        <v>17.036200000000001</v>
      </c>
      <c r="E90" s="6">
        <f t="shared" ref="E90:E95" si="38">B90*1.07</f>
        <v>17.697800000000001</v>
      </c>
      <c r="F90" s="6">
        <f t="shared" ref="F90:F95" si="39">B90*1.1</f>
        <v>18.193999999999999</v>
      </c>
      <c r="G90" s="6">
        <f t="shared" ref="G90:G95" si="40">B90*1.13</f>
        <v>18.690199999999997</v>
      </c>
      <c r="H90" s="6">
        <f t="shared" ref="H90:H95" si="41">B90*1.16</f>
        <v>19.186399999999999</v>
      </c>
      <c r="I90" s="6">
        <f t="shared" si="34"/>
        <v>19.682599999999997</v>
      </c>
      <c r="J90" s="6">
        <f t="shared" ref="J90:J95" si="42">B90*1.22</f>
        <v>20.178799999999999</v>
      </c>
      <c r="K90" s="6">
        <f t="shared" si="35"/>
        <v>20.674999999999997</v>
      </c>
      <c r="L90" s="7"/>
    </row>
    <row r="91" spans="1:12" ht="20.25" x14ac:dyDescent="0.3">
      <c r="A91" s="8" t="s">
        <v>82</v>
      </c>
      <c r="B91" s="9">
        <v>25.99</v>
      </c>
      <c r="C91" s="6">
        <f t="shared" si="0"/>
        <v>26.379849999999998</v>
      </c>
      <c r="D91" s="6">
        <f t="shared" si="37"/>
        <v>26.7697</v>
      </c>
      <c r="E91" s="6">
        <f t="shared" si="38"/>
        <v>27.8093</v>
      </c>
      <c r="F91" s="6">
        <f t="shared" si="39"/>
        <v>28.589000000000002</v>
      </c>
      <c r="G91" s="6">
        <f t="shared" si="40"/>
        <v>29.368699999999997</v>
      </c>
      <c r="H91" s="6">
        <f t="shared" si="41"/>
        <v>30.148399999999995</v>
      </c>
      <c r="I91" s="6">
        <f t="shared" si="34"/>
        <v>30.928099999999997</v>
      </c>
      <c r="J91" s="6">
        <f t="shared" si="42"/>
        <v>31.707799999999999</v>
      </c>
      <c r="K91" s="6">
        <f t="shared" si="35"/>
        <v>32.487499999999997</v>
      </c>
      <c r="L91" s="7"/>
    </row>
    <row r="92" spans="1:12" ht="20.25" x14ac:dyDescent="0.3">
      <c r="A92" s="8" t="s">
        <v>83</v>
      </c>
      <c r="B92" s="9">
        <v>20.079999999999998</v>
      </c>
      <c r="C92" s="6">
        <f>B92*1.015</f>
        <v>20.381199999999996</v>
      </c>
      <c r="D92" s="6">
        <f>B92*1.03</f>
        <v>20.682399999999998</v>
      </c>
      <c r="E92" s="6">
        <f>B92*1.07</f>
        <v>21.485599999999998</v>
      </c>
      <c r="F92" s="6">
        <f>B92*1.1</f>
        <v>22.088000000000001</v>
      </c>
      <c r="G92" s="6">
        <f>B92*1.13</f>
        <v>22.690399999999997</v>
      </c>
      <c r="H92" s="6">
        <f>B92*1.16</f>
        <v>23.292799999999996</v>
      </c>
      <c r="I92" s="6">
        <f t="shared" si="34"/>
        <v>23.895199999999996</v>
      </c>
      <c r="J92" s="6">
        <f>B92*1.22</f>
        <v>24.497599999999998</v>
      </c>
      <c r="K92" s="6">
        <f t="shared" si="35"/>
        <v>25.099999999999998</v>
      </c>
      <c r="L92" s="7"/>
    </row>
    <row r="93" spans="1:12" ht="20.25" x14ac:dyDescent="0.3">
      <c r="A93" s="8" t="s">
        <v>84</v>
      </c>
      <c r="B93" s="9">
        <v>25.76</v>
      </c>
      <c r="C93" s="6">
        <f t="shared" si="0"/>
        <v>26.1464</v>
      </c>
      <c r="D93" s="6">
        <f t="shared" si="37"/>
        <v>26.532800000000002</v>
      </c>
      <c r="E93" s="6">
        <f t="shared" si="38"/>
        <v>27.563200000000002</v>
      </c>
      <c r="F93" s="6">
        <f t="shared" si="39"/>
        <v>28.336000000000006</v>
      </c>
      <c r="G93" s="6">
        <f t="shared" si="40"/>
        <v>29.108799999999999</v>
      </c>
      <c r="H93" s="6">
        <f t="shared" si="41"/>
        <v>29.881599999999999</v>
      </c>
      <c r="I93" s="6">
        <f t="shared" si="34"/>
        <v>30.654399999999999</v>
      </c>
      <c r="J93" s="6">
        <f t="shared" si="42"/>
        <v>31.427200000000003</v>
      </c>
      <c r="K93" s="6">
        <f t="shared" si="35"/>
        <v>32.200000000000003</v>
      </c>
      <c r="L93" s="7"/>
    </row>
    <row r="94" spans="1:12" ht="20.25" x14ac:dyDescent="0.3">
      <c r="A94" s="8" t="s">
        <v>85</v>
      </c>
      <c r="B94" s="9">
        <v>23.63</v>
      </c>
      <c r="C94" s="6">
        <f>B94*1.015</f>
        <v>23.984449999999995</v>
      </c>
      <c r="D94" s="6">
        <f>B94*1.03</f>
        <v>24.338899999999999</v>
      </c>
      <c r="E94" s="6">
        <f>B94*1.07</f>
        <v>25.284099999999999</v>
      </c>
      <c r="F94" s="6">
        <f>B94*1.1</f>
        <v>25.993000000000002</v>
      </c>
      <c r="G94" s="6">
        <f>B94*1.13</f>
        <v>26.701899999999995</v>
      </c>
      <c r="H94" s="6">
        <f>B94*1.16</f>
        <v>27.410799999999998</v>
      </c>
      <c r="I94" s="6">
        <f t="shared" si="34"/>
        <v>28.119699999999998</v>
      </c>
      <c r="J94" s="6">
        <f>B94*1.22</f>
        <v>28.828599999999998</v>
      </c>
      <c r="K94" s="6">
        <f t="shared" si="35"/>
        <v>29.537499999999998</v>
      </c>
      <c r="L94" s="7"/>
    </row>
    <row r="95" spans="1:12" ht="20.25" x14ac:dyDescent="0.3">
      <c r="A95" s="8" t="s">
        <v>86</v>
      </c>
      <c r="B95" s="9">
        <v>24.22</v>
      </c>
      <c r="C95" s="6">
        <f t="shared" si="0"/>
        <v>24.583299999999998</v>
      </c>
      <c r="D95" s="6">
        <f t="shared" si="37"/>
        <v>24.9466</v>
      </c>
      <c r="E95" s="6">
        <f t="shared" si="38"/>
        <v>25.915400000000002</v>
      </c>
      <c r="F95" s="6">
        <f t="shared" si="39"/>
        <v>26.641999999999999</v>
      </c>
      <c r="G95" s="6">
        <f t="shared" si="40"/>
        <v>27.368599999999997</v>
      </c>
      <c r="H95" s="6">
        <f t="shared" si="41"/>
        <v>28.095199999999998</v>
      </c>
      <c r="I95" s="6">
        <f t="shared" si="34"/>
        <v>28.821799999999996</v>
      </c>
      <c r="J95" s="6">
        <f t="shared" si="42"/>
        <v>29.548399999999997</v>
      </c>
      <c r="K95" s="6">
        <f t="shared" si="35"/>
        <v>30.274999999999999</v>
      </c>
      <c r="L95" s="7"/>
    </row>
    <row r="96" spans="1:12" ht="20.25" x14ac:dyDescent="0.3">
      <c r="A96" s="8" t="s">
        <v>87</v>
      </c>
      <c r="B96" s="21">
        <v>15278.36</v>
      </c>
      <c r="C96" s="21"/>
      <c r="D96" s="6"/>
      <c r="E96" s="6"/>
      <c r="F96" s="6"/>
      <c r="G96" s="6"/>
      <c r="H96" s="6"/>
      <c r="I96" s="6"/>
      <c r="J96" s="6"/>
      <c r="K96" s="6"/>
      <c r="L96" s="7"/>
    </row>
    <row r="97" spans="1:12" ht="20.25" x14ac:dyDescent="0.3">
      <c r="A97" s="8" t="s">
        <v>97</v>
      </c>
      <c r="B97" s="21">
        <v>46800</v>
      </c>
      <c r="C97" s="21"/>
      <c r="D97" s="6"/>
      <c r="E97" s="6"/>
      <c r="F97" s="6"/>
      <c r="G97" s="6"/>
      <c r="H97" s="6"/>
      <c r="I97" s="6"/>
      <c r="J97" s="6"/>
      <c r="K97" s="6"/>
      <c r="L97" s="7"/>
    </row>
    <row r="98" spans="1:12" ht="20.25" x14ac:dyDescent="0.3">
      <c r="A98" s="8"/>
      <c r="B98" s="11"/>
      <c r="C98" s="11"/>
      <c r="D98" s="6"/>
      <c r="E98" s="6"/>
      <c r="F98" s="6"/>
      <c r="G98" s="6"/>
      <c r="H98" s="6"/>
      <c r="I98" s="6"/>
      <c r="J98" s="6"/>
      <c r="K98" s="6"/>
      <c r="L98" s="7"/>
    </row>
    <row r="99" spans="1:12" ht="20.25" x14ac:dyDescent="0.3">
      <c r="A99" s="22" t="s">
        <v>105</v>
      </c>
      <c r="B99" s="22"/>
      <c r="C99" s="22"/>
      <c r="D99" s="22"/>
      <c r="E99" s="22"/>
      <c r="F99" s="22"/>
      <c r="G99" s="22"/>
      <c r="H99" s="22"/>
      <c r="I99" s="22"/>
      <c r="J99" s="22"/>
      <c r="K99" s="6"/>
      <c r="L99" s="7"/>
    </row>
    <row r="100" spans="1:12" ht="20.25" x14ac:dyDescent="0.3">
      <c r="A100" s="5" t="s">
        <v>88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/>
    </row>
    <row r="101" spans="1:12" ht="20.25" x14ac:dyDescent="0.3">
      <c r="A101" s="5"/>
      <c r="B101" s="6"/>
      <c r="C101" s="6"/>
      <c r="D101" s="6"/>
      <c r="E101" s="19"/>
      <c r="F101" s="19"/>
      <c r="G101" s="6"/>
      <c r="H101" s="6"/>
      <c r="I101" s="6"/>
      <c r="J101" s="6"/>
      <c r="K101" s="6"/>
      <c r="L101" s="7"/>
    </row>
    <row r="102" spans="1:12" ht="20.25" x14ac:dyDescent="0.3">
      <c r="A102" s="8" t="s">
        <v>89</v>
      </c>
      <c r="B102" s="18">
        <v>42231.89</v>
      </c>
      <c r="C102" s="18"/>
      <c r="D102" s="6"/>
      <c r="E102" s="12"/>
      <c r="F102" s="12"/>
      <c r="G102" s="6"/>
      <c r="H102" s="6"/>
      <c r="I102" s="6"/>
      <c r="J102" s="6"/>
      <c r="K102" s="6"/>
      <c r="L102" s="7"/>
    </row>
    <row r="103" spans="1:12" ht="20.25" x14ac:dyDescent="0.3">
      <c r="A103" s="8" t="s">
        <v>24</v>
      </c>
      <c r="B103" s="18">
        <v>48572.52</v>
      </c>
      <c r="C103" s="18"/>
      <c r="D103" s="6"/>
      <c r="E103" s="19"/>
      <c r="F103" s="19"/>
      <c r="G103" s="6"/>
      <c r="H103" s="6"/>
      <c r="I103" s="6"/>
      <c r="J103" s="6"/>
      <c r="K103" s="6"/>
      <c r="L103" s="7"/>
    </row>
    <row r="104" spans="1:12" ht="20.25" x14ac:dyDescent="0.3">
      <c r="A104" s="8" t="s">
        <v>90</v>
      </c>
      <c r="B104" s="18">
        <v>46349.79</v>
      </c>
      <c r="C104" s="18"/>
      <c r="D104" s="6"/>
      <c r="E104" s="19"/>
      <c r="F104" s="19"/>
      <c r="G104" s="6"/>
      <c r="H104" s="6"/>
      <c r="I104" s="6"/>
      <c r="J104" s="6"/>
      <c r="K104" s="6"/>
      <c r="L104" s="7"/>
    </row>
    <row r="105" spans="1:12" ht="20.25" x14ac:dyDescent="0.3">
      <c r="A105" s="8" t="s">
        <v>22</v>
      </c>
      <c r="B105" s="18">
        <v>68980.490000000005</v>
      </c>
      <c r="C105" s="18"/>
      <c r="D105" s="7"/>
      <c r="E105" s="13"/>
      <c r="F105" s="7"/>
      <c r="G105" s="7"/>
      <c r="H105" s="7"/>
      <c r="I105" s="7"/>
      <c r="J105" s="7"/>
      <c r="K105" s="7"/>
      <c r="L105" s="7"/>
    </row>
    <row r="106" spans="1:12" ht="20.25" x14ac:dyDescent="0.3">
      <c r="A106" s="8" t="s">
        <v>91</v>
      </c>
      <c r="B106" s="18">
        <v>61948.800000000003</v>
      </c>
      <c r="C106" s="18"/>
      <c r="D106" s="7"/>
      <c r="E106" s="13"/>
      <c r="F106" s="7"/>
      <c r="G106" s="7"/>
      <c r="H106" s="7"/>
      <c r="I106" s="7"/>
      <c r="J106" s="7"/>
      <c r="K106" s="7"/>
      <c r="L106" s="7"/>
    </row>
    <row r="107" spans="1:12" ht="20.25" x14ac:dyDescent="0.3">
      <c r="A107" s="8" t="s">
        <v>92</v>
      </c>
      <c r="B107" s="18">
        <v>22145.43</v>
      </c>
      <c r="C107" s="18"/>
      <c r="D107" s="7"/>
      <c r="E107" s="13"/>
      <c r="F107" s="7"/>
      <c r="G107" s="7"/>
      <c r="H107" s="7"/>
      <c r="I107" s="7"/>
      <c r="J107" s="7"/>
      <c r="K107" s="7"/>
      <c r="L107" s="7"/>
    </row>
    <row r="108" spans="1:12" ht="20.25" x14ac:dyDescent="0.3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40.5" x14ac:dyDescent="0.3">
      <c r="A109" s="5" t="s">
        <v>93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20.25" x14ac:dyDescent="0.3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21" thickBot="1" x14ac:dyDescent="0.35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20.25" x14ac:dyDescent="0.3">
      <c r="A112" s="14" t="s">
        <v>102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20.25" x14ac:dyDescent="0.3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21" thickBot="1" x14ac:dyDescent="0.35">
      <c r="A114" s="8"/>
      <c r="B114" s="7"/>
      <c r="C114" s="7" t="s">
        <v>94</v>
      </c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40.5" x14ac:dyDescent="0.3">
      <c r="A115" s="14" t="s">
        <v>99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20.25" x14ac:dyDescent="0.3">
      <c r="A116" s="1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20.25" x14ac:dyDescent="0.3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21" thickBot="1" x14ac:dyDescent="0.35">
      <c r="A118" s="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40.5" x14ac:dyDescent="0.3">
      <c r="A119" s="14" t="s">
        <v>100</v>
      </c>
      <c r="B119" s="7"/>
      <c r="C119" s="15" t="s">
        <v>96</v>
      </c>
      <c r="D119" s="15"/>
      <c r="E119" s="15"/>
      <c r="F119" s="15"/>
      <c r="G119" s="7"/>
      <c r="H119" s="16" t="s">
        <v>95</v>
      </c>
      <c r="I119" s="7"/>
      <c r="J119" s="7"/>
      <c r="K119" s="7"/>
      <c r="L119" s="7"/>
    </row>
    <row r="120" spans="1:12" ht="20.25" x14ac:dyDescent="0.3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"/>
    </row>
    <row r="121" spans="1:12" ht="20.25" x14ac:dyDescent="0.3">
      <c r="A121" s="8"/>
      <c r="B121" s="1"/>
      <c r="C121" s="7"/>
      <c r="D121" s="7"/>
      <c r="E121" s="7"/>
      <c r="F121" s="7"/>
      <c r="G121" s="7"/>
      <c r="H121" s="7"/>
      <c r="I121" s="1"/>
      <c r="J121" s="1"/>
      <c r="K121" s="1"/>
    </row>
    <row r="122" spans="1:12" x14ac:dyDescent="0.25">
      <c r="A122" s="2"/>
      <c r="C122" s="1"/>
      <c r="D122" s="1"/>
      <c r="E122" s="1"/>
      <c r="F122" s="1"/>
      <c r="G122" s="1"/>
      <c r="H122" s="1"/>
    </row>
  </sheetData>
  <mergeCells count="13">
    <mergeCell ref="B104:C104"/>
    <mergeCell ref="E104:F104"/>
    <mergeCell ref="B105:C105"/>
    <mergeCell ref="B106:C106"/>
    <mergeCell ref="B107:C107"/>
    <mergeCell ref="B103:C103"/>
    <mergeCell ref="E103:F103"/>
    <mergeCell ref="A81:E81"/>
    <mergeCell ref="B96:C96"/>
    <mergeCell ref="A99:J99"/>
    <mergeCell ref="E101:F101"/>
    <mergeCell ref="B102:C102"/>
    <mergeCell ref="B97:C97"/>
  </mergeCells>
  <pageMargins left="0.7" right="0.7" top="0.75" bottom="0.75" header="0.3" footer="0.3"/>
  <pageSetup scale="59" orientation="landscape" horizontalDpi="4294967294" verticalDpi="4294967294" r:id="rId1"/>
  <headerFooter>
    <oddHeader>&amp;C&amp;"-,Bold"&amp;16 2021 Washington County Pay Scale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WsCoClerk</dc:creator>
  <cp:lastModifiedBy>WC-CLERK</cp:lastModifiedBy>
  <cp:lastPrinted>2020-12-23T21:01:12Z</cp:lastPrinted>
  <dcterms:created xsi:type="dcterms:W3CDTF">2017-01-12T21:49:22Z</dcterms:created>
  <dcterms:modified xsi:type="dcterms:W3CDTF">2020-12-23T21:57:29Z</dcterms:modified>
</cp:coreProperties>
</file>