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Z:\Employees\Salary Guidelines\"/>
    </mc:Choice>
  </mc:AlternateContent>
  <xr:revisionPtr revIDLastSave="0" documentId="13_ncr:1_{AAEF02C6-A077-4EB8-B722-41654D9398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1" l="1"/>
  <c r="D45" i="1"/>
  <c r="E45" i="1"/>
  <c r="F45" i="1"/>
  <c r="G45" i="1"/>
  <c r="H45" i="1"/>
  <c r="I45" i="1"/>
  <c r="J45" i="1"/>
  <c r="K45" i="1"/>
  <c r="C98" i="1"/>
  <c r="D98" i="1"/>
  <c r="E98" i="1"/>
  <c r="F98" i="1"/>
  <c r="G98" i="1"/>
  <c r="H98" i="1"/>
  <c r="I98" i="1"/>
  <c r="J98" i="1"/>
  <c r="K98" i="1"/>
  <c r="K47" i="1"/>
  <c r="K48" i="1"/>
  <c r="K49" i="1"/>
  <c r="K50" i="1"/>
  <c r="J47" i="1"/>
  <c r="J48" i="1"/>
  <c r="J49" i="1"/>
  <c r="J50" i="1"/>
  <c r="I47" i="1"/>
  <c r="I48" i="1"/>
  <c r="I49" i="1"/>
  <c r="I50" i="1"/>
  <c r="H47" i="1"/>
  <c r="H48" i="1"/>
  <c r="H49" i="1"/>
  <c r="H50" i="1"/>
  <c r="G47" i="1"/>
  <c r="G48" i="1"/>
  <c r="G49" i="1"/>
  <c r="G50" i="1"/>
  <c r="F47" i="1"/>
  <c r="F48" i="1"/>
  <c r="F49" i="1"/>
  <c r="F50" i="1"/>
  <c r="E47" i="1"/>
  <c r="E48" i="1"/>
  <c r="E49" i="1"/>
  <c r="E50" i="1"/>
  <c r="D47" i="1"/>
  <c r="D48" i="1"/>
  <c r="D49" i="1"/>
  <c r="D50" i="1"/>
  <c r="C47" i="1"/>
  <c r="C48" i="1"/>
  <c r="C49" i="1"/>
  <c r="C50" i="1"/>
  <c r="K44" i="1"/>
  <c r="J44" i="1"/>
  <c r="I44" i="1"/>
  <c r="H44" i="1"/>
  <c r="G44" i="1"/>
  <c r="F44" i="1"/>
  <c r="E44" i="1"/>
  <c r="D44" i="1"/>
  <c r="C44" i="1"/>
  <c r="K43" i="1"/>
  <c r="J43" i="1"/>
  <c r="I43" i="1"/>
  <c r="H43" i="1"/>
  <c r="G43" i="1"/>
  <c r="F43" i="1"/>
  <c r="E43" i="1"/>
  <c r="D43" i="1"/>
  <c r="C43" i="1"/>
  <c r="C15" i="1" l="1"/>
  <c r="D15" i="1"/>
  <c r="E15" i="1"/>
  <c r="F15" i="1"/>
  <c r="G15" i="1"/>
  <c r="H15" i="1"/>
  <c r="I15" i="1"/>
  <c r="J15" i="1"/>
  <c r="K15" i="1"/>
  <c r="C16" i="1" l="1"/>
  <c r="D16" i="1"/>
  <c r="E16" i="1"/>
  <c r="F16" i="1"/>
  <c r="G16" i="1"/>
  <c r="H16" i="1"/>
  <c r="I16" i="1"/>
  <c r="J16" i="1"/>
  <c r="K16" i="1"/>
  <c r="E11" i="1" l="1"/>
  <c r="K108" i="1" l="1"/>
  <c r="J108" i="1"/>
  <c r="I108" i="1"/>
  <c r="H108" i="1"/>
  <c r="G108" i="1"/>
  <c r="F108" i="1"/>
  <c r="E108" i="1"/>
  <c r="D108" i="1"/>
  <c r="C108" i="1"/>
  <c r="K107" i="1"/>
  <c r="J107" i="1"/>
  <c r="I107" i="1"/>
  <c r="H107" i="1"/>
  <c r="G107" i="1"/>
  <c r="F107" i="1"/>
  <c r="E107" i="1"/>
  <c r="D107" i="1"/>
  <c r="C107" i="1"/>
  <c r="K106" i="1"/>
  <c r="J106" i="1"/>
  <c r="I106" i="1"/>
  <c r="H106" i="1"/>
  <c r="G106" i="1"/>
  <c r="F106" i="1"/>
  <c r="E106" i="1"/>
  <c r="D106" i="1"/>
  <c r="C106" i="1"/>
  <c r="K105" i="1"/>
  <c r="J105" i="1"/>
  <c r="I105" i="1"/>
  <c r="H105" i="1"/>
  <c r="G105" i="1"/>
  <c r="F105" i="1"/>
  <c r="E105" i="1"/>
  <c r="D105" i="1"/>
  <c r="C105" i="1"/>
  <c r="K104" i="1"/>
  <c r="J104" i="1"/>
  <c r="I104" i="1"/>
  <c r="H104" i="1"/>
  <c r="G104" i="1"/>
  <c r="F104" i="1"/>
  <c r="E104" i="1"/>
  <c r="D104" i="1"/>
  <c r="C104" i="1"/>
  <c r="K103" i="1"/>
  <c r="J103" i="1"/>
  <c r="I103" i="1"/>
  <c r="H103" i="1"/>
  <c r="G103" i="1"/>
  <c r="F103" i="1"/>
  <c r="E103" i="1"/>
  <c r="D103" i="1"/>
  <c r="C103" i="1"/>
  <c r="K102" i="1"/>
  <c r="J102" i="1"/>
  <c r="I102" i="1"/>
  <c r="H102" i="1"/>
  <c r="G102" i="1"/>
  <c r="F102" i="1"/>
  <c r="E102" i="1"/>
  <c r="D102" i="1"/>
  <c r="C102" i="1"/>
  <c r="K99" i="1"/>
  <c r="J99" i="1"/>
  <c r="I99" i="1"/>
  <c r="H99" i="1"/>
  <c r="G99" i="1"/>
  <c r="F99" i="1"/>
  <c r="E99" i="1"/>
  <c r="D99" i="1"/>
  <c r="C99" i="1"/>
  <c r="K97" i="1"/>
  <c r="J97" i="1"/>
  <c r="I97" i="1"/>
  <c r="H97" i="1"/>
  <c r="G97" i="1"/>
  <c r="F97" i="1"/>
  <c r="E97" i="1"/>
  <c r="D97" i="1"/>
  <c r="C97" i="1"/>
  <c r="K96" i="1"/>
  <c r="J96" i="1"/>
  <c r="I96" i="1"/>
  <c r="H96" i="1"/>
  <c r="G96" i="1"/>
  <c r="F96" i="1"/>
  <c r="E96" i="1"/>
  <c r="D96" i="1"/>
  <c r="C96" i="1"/>
  <c r="K91" i="1"/>
  <c r="J91" i="1"/>
  <c r="I91" i="1"/>
  <c r="H91" i="1"/>
  <c r="G91" i="1"/>
  <c r="F91" i="1"/>
  <c r="E91" i="1"/>
  <c r="D91" i="1"/>
  <c r="C91" i="1"/>
  <c r="K90" i="1"/>
  <c r="J90" i="1"/>
  <c r="I90" i="1"/>
  <c r="H90" i="1"/>
  <c r="G90" i="1"/>
  <c r="F90" i="1"/>
  <c r="E90" i="1"/>
  <c r="D90" i="1"/>
  <c r="C90" i="1"/>
  <c r="K89" i="1"/>
  <c r="J89" i="1"/>
  <c r="I89" i="1"/>
  <c r="H89" i="1"/>
  <c r="G89" i="1"/>
  <c r="F89" i="1"/>
  <c r="E89" i="1"/>
  <c r="D89" i="1"/>
  <c r="C89" i="1"/>
  <c r="K88" i="1"/>
  <c r="J88" i="1"/>
  <c r="I88" i="1"/>
  <c r="H88" i="1"/>
  <c r="G88" i="1"/>
  <c r="F88" i="1"/>
  <c r="E88" i="1"/>
  <c r="D88" i="1"/>
  <c r="C88" i="1"/>
  <c r="K87" i="1"/>
  <c r="J87" i="1"/>
  <c r="I87" i="1"/>
  <c r="H87" i="1"/>
  <c r="G87" i="1"/>
  <c r="F87" i="1"/>
  <c r="E87" i="1"/>
  <c r="D87" i="1"/>
  <c r="C87" i="1"/>
  <c r="K82" i="1"/>
  <c r="J82" i="1"/>
  <c r="I82" i="1"/>
  <c r="H82" i="1"/>
  <c r="G82" i="1"/>
  <c r="F82" i="1"/>
  <c r="E82" i="1"/>
  <c r="D82" i="1"/>
  <c r="C82" i="1"/>
  <c r="K81" i="1"/>
  <c r="J81" i="1"/>
  <c r="I81" i="1"/>
  <c r="H81" i="1"/>
  <c r="G81" i="1"/>
  <c r="F81" i="1"/>
  <c r="E81" i="1"/>
  <c r="D81" i="1"/>
  <c r="C81" i="1"/>
  <c r="K80" i="1"/>
  <c r="J80" i="1"/>
  <c r="I80" i="1"/>
  <c r="H80" i="1"/>
  <c r="G80" i="1"/>
  <c r="F80" i="1"/>
  <c r="E80" i="1"/>
  <c r="D80" i="1"/>
  <c r="C80" i="1"/>
  <c r="K79" i="1"/>
  <c r="J79" i="1"/>
  <c r="I79" i="1"/>
  <c r="H79" i="1"/>
  <c r="G79" i="1"/>
  <c r="F79" i="1"/>
  <c r="E79" i="1"/>
  <c r="D79" i="1"/>
  <c r="C79" i="1"/>
  <c r="K78" i="1"/>
  <c r="J78" i="1"/>
  <c r="I78" i="1"/>
  <c r="H78" i="1"/>
  <c r="G78" i="1"/>
  <c r="F78" i="1"/>
  <c r="E78" i="1"/>
  <c r="D78" i="1"/>
  <c r="C78" i="1"/>
  <c r="K77" i="1"/>
  <c r="J77" i="1"/>
  <c r="I77" i="1"/>
  <c r="H77" i="1"/>
  <c r="G77" i="1"/>
  <c r="F77" i="1"/>
  <c r="E77" i="1"/>
  <c r="D77" i="1"/>
  <c r="C77" i="1"/>
  <c r="K75" i="1"/>
  <c r="J75" i="1"/>
  <c r="I75" i="1"/>
  <c r="H75" i="1"/>
  <c r="G75" i="1"/>
  <c r="F75" i="1"/>
  <c r="E75" i="1"/>
  <c r="D75" i="1"/>
  <c r="C75" i="1"/>
  <c r="K74" i="1"/>
  <c r="J74" i="1"/>
  <c r="I74" i="1"/>
  <c r="H74" i="1"/>
  <c r="G74" i="1"/>
  <c r="F74" i="1"/>
  <c r="E74" i="1"/>
  <c r="D74" i="1"/>
  <c r="C74" i="1"/>
  <c r="K73" i="1"/>
  <c r="J73" i="1"/>
  <c r="I73" i="1"/>
  <c r="H73" i="1"/>
  <c r="G73" i="1"/>
  <c r="F73" i="1"/>
  <c r="E73" i="1"/>
  <c r="D73" i="1"/>
  <c r="C73" i="1"/>
  <c r="K68" i="1"/>
  <c r="J68" i="1"/>
  <c r="I68" i="1"/>
  <c r="H68" i="1"/>
  <c r="G68" i="1"/>
  <c r="F68" i="1"/>
  <c r="E68" i="1"/>
  <c r="D68" i="1"/>
  <c r="C68" i="1"/>
  <c r="K65" i="1"/>
  <c r="J65" i="1"/>
  <c r="I65" i="1"/>
  <c r="H65" i="1"/>
  <c r="G65" i="1"/>
  <c r="F65" i="1"/>
  <c r="E65" i="1"/>
  <c r="D65" i="1"/>
  <c r="C65" i="1"/>
  <c r="K64" i="1"/>
  <c r="J64" i="1"/>
  <c r="I64" i="1"/>
  <c r="H64" i="1"/>
  <c r="G64" i="1"/>
  <c r="F64" i="1"/>
  <c r="E64" i="1"/>
  <c r="D64" i="1"/>
  <c r="C64" i="1"/>
  <c r="K63" i="1"/>
  <c r="J63" i="1"/>
  <c r="I63" i="1"/>
  <c r="H63" i="1"/>
  <c r="G63" i="1"/>
  <c r="F63" i="1"/>
  <c r="E63" i="1"/>
  <c r="D63" i="1"/>
  <c r="C63" i="1"/>
  <c r="K62" i="1"/>
  <c r="J62" i="1"/>
  <c r="I62" i="1"/>
  <c r="H62" i="1"/>
  <c r="G62" i="1"/>
  <c r="F62" i="1"/>
  <c r="E62" i="1"/>
  <c r="D62" i="1"/>
  <c r="C62" i="1"/>
  <c r="K61" i="1"/>
  <c r="J61" i="1"/>
  <c r="I61" i="1"/>
  <c r="H61" i="1"/>
  <c r="G61" i="1"/>
  <c r="F61" i="1"/>
  <c r="E61" i="1"/>
  <c r="D61" i="1"/>
  <c r="C61" i="1"/>
  <c r="K60" i="1"/>
  <c r="J60" i="1"/>
  <c r="I60" i="1"/>
  <c r="H60" i="1"/>
  <c r="G60" i="1"/>
  <c r="F60" i="1"/>
  <c r="E60" i="1"/>
  <c r="D60" i="1"/>
  <c r="C60" i="1"/>
  <c r="K59" i="1"/>
  <c r="J59" i="1"/>
  <c r="I59" i="1"/>
  <c r="H59" i="1"/>
  <c r="G59" i="1"/>
  <c r="F59" i="1"/>
  <c r="E59" i="1"/>
  <c r="D59" i="1"/>
  <c r="C59" i="1"/>
  <c r="K56" i="1"/>
  <c r="J56" i="1"/>
  <c r="I56" i="1"/>
  <c r="H56" i="1"/>
  <c r="G56" i="1"/>
  <c r="F56" i="1"/>
  <c r="E56" i="1"/>
  <c r="D56" i="1"/>
  <c r="C56" i="1"/>
  <c r="K55" i="1"/>
  <c r="J55" i="1"/>
  <c r="I55" i="1"/>
  <c r="H55" i="1"/>
  <c r="G55" i="1"/>
  <c r="F55" i="1"/>
  <c r="E55" i="1"/>
  <c r="D55" i="1"/>
  <c r="C55" i="1"/>
  <c r="K54" i="1"/>
  <c r="J54" i="1"/>
  <c r="I54" i="1"/>
  <c r="H54" i="1"/>
  <c r="G54" i="1"/>
  <c r="F54" i="1"/>
  <c r="E54" i="1"/>
  <c r="D54" i="1"/>
  <c r="C54" i="1"/>
  <c r="K53" i="1"/>
  <c r="J53" i="1"/>
  <c r="I53" i="1"/>
  <c r="H53" i="1"/>
  <c r="G53" i="1"/>
  <c r="F53" i="1"/>
  <c r="E53" i="1"/>
  <c r="D53" i="1"/>
  <c r="C53" i="1"/>
  <c r="K42" i="1"/>
  <c r="J42" i="1"/>
  <c r="I42" i="1"/>
  <c r="H42" i="1"/>
  <c r="G42" i="1"/>
  <c r="F42" i="1"/>
  <c r="E42" i="1"/>
  <c r="D42" i="1"/>
  <c r="C42" i="1"/>
  <c r="K41" i="1"/>
  <c r="J41" i="1"/>
  <c r="I41" i="1"/>
  <c r="H41" i="1"/>
  <c r="G41" i="1"/>
  <c r="F41" i="1"/>
  <c r="E41" i="1"/>
  <c r="D41" i="1"/>
  <c r="C41" i="1"/>
  <c r="K40" i="1"/>
  <c r="J40" i="1"/>
  <c r="I40" i="1"/>
  <c r="H40" i="1"/>
  <c r="G40" i="1"/>
  <c r="F40" i="1"/>
  <c r="E40" i="1"/>
  <c r="D40" i="1"/>
  <c r="C40" i="1"/>
  <c r="K38" i="1"/>
  <c r="J38" i="1"/>
  <c r="I38" i="1"/>
  <c r="H38" i="1"/>
  <c r="G38" i="1"/>
  <c r="F38" i="1"/>
  <c r="E38" i="1"/>
  <c r="D38" i="1"/>
  <c r="C38" i="1"/>
  <c r="K37" i="1"/>
  <c r="J37" i="1"/>
  <c r="I37" i="1"/>
  <c r="H37" i="1"/>
  <c r="G37" i="1"/>
  <c r="F37" i="1"/>
  <c r="E37" i="1"/>
  <c r="D37" i="1"/>
  <c r="C37" i="1"/>
  <c r="K36" i="1"/>
  <c r="J36" i="1"/>
  <c r="I36" i="1"/>
  <c r="H36" i="1"/>
  <c r="G36" i="1"/>
  <c r="F36" i="1"/>
  <c r="E36" i="1"/>
  <c r="D36" i="1"/>
  <c r="C36" i="1"/>
  <c r="K35" i="1"/>
  <c r="J35" i="1"/>
  <c r="I35" i="1"/>
  <c r="H35" i="1"/>
  <c r="G35" i="1"/>
  <c r="F35" i="1"/>
  <c r="E35" i="1"/>
  <c r="D35" i="1"/>
  <c r="C35" i="1"/>
  <c r="K34" i="1"/>
  <c r="J34" i="1"/>
  <c r="I34" i="1"/>
  <c r="H34" i="1"/>
  <c r="G34" i="1"/>
  <c r="F34" i="1"/>
  <c r="E34" i="1"/>
  <c r="D34" i="1"/>
  <c r="C34" i="1"/>
  <c r="K33" i="1"/>
  <c r="J33" i="1"/>
  <c r="I33" i="1"/>
  <c r="H33" i="1"/>
  <c r="G33" i="1"/>
  <c r="F33" i="1"/>
  <c r="E33" i="1"/>
  <c r="D33" i="1"/>
  <c r="C33" i="1"/>
  <c r="K32" i="1"/>
  <c r="J32" i="1"/>
  <c r="I32" i="1"/>
  <c r="H32" i="1"/>
  <c r="G32" i="1"/>
  <c r="F32" i="1"/>
  <c r="E32" i="1"/>
  <c r="D32" i="1"/>
  <c r="C32" i="1"/>
  <c r="K31" i="1"/>
  <c r="J31" i="1"/>
  <c r="I31" i="1"/>
  <c r="H31" i="1"/>
  <c r="G31" i="1"/>
  <c r="F31" i="1"/>
  <c r="E31" i="1"/>
  <c r="D31" i="1"/>
  <c r="C31" i="1"/>
  <c r="K30" i="1"/>
  <c r="J30" i="1"/>
  <c r="I30" i="1"/>
  <c r="H30" i="1"/>
  <c r="G30" i="1"/>
  <c r="F30" i="1"/>
  <c r="E30" i="1"/>
  <c r="D30" i="1"/>
  <c r="C30" i="1"/>
  <c r="K27" i="1"/>
  <c r="J27" i="1"/>
  <c r="I27" i="1"/>
  <c r="H27" i="1"/>
  <c r="G27" i="1"/>
  <c r="F27" i="1"/>
  <c r="E27" i="1"/>
  <c r="D27" i="1"/>
  <c r="C27" i="1"/>
  <c r="K24" i="1"/>
  <c r="J24" i="1"/>
  <c r="I24" i="1"/>
  <c r="H24" i="1"/>
  <c r="G24" i="1"/>
  <c r="F24" i="1"/>
  <c r="E24" i="1"/>
  <c r="D24" i="1"/>
  <c r="C24" i="1"/>
  <c r="K23" i="1"/>
  <c r="J23" i="1"/>
  <c r="I23" i="1"/>
  <c r="H23" i="1"/>
  <c r="G23" i="1"/>
  <c r="F23" i="1"/>
  <c r="E23" i="1"/>
  <c r="D23" i="1"/>
  <c r="C23" i="1"/>
  <c r="K22" i="1"/>
  <c r="J22" i="1"/>
  <c r="I22" i="1"/>
  <c r="H22" i="1"/>
  <c r="G22" i="1"/>
  <c r="F22" i="1"/>
  <c r="E22" i="1"/>
  <c r="D22" i="1"/>
  <c r="C22" i="1"/>
  <c r="K21" i="1"/>
  <c r="J21" i="1"/>
  <c r="I21" i="1"/>
  <c r="H21" i="1"/>
  <c r="G21" i="1"/>
  <c r="F21" i="1"/>
  <c r="E21" i="1"/>
  <c r="D21" i="1"/>
  <c r="C21" i="1"/>
  <c r="K18" i="1"/>
  <c r="J18" i="1"/>
  <c r="I18" i="1"/>
  <c r="H18" i="1"/>
  <c r="G18" i="1"/>
  <c r="F18" i="1"/>
  <c r="E18" i="1"/>
  <c r="D18" i="1"/>
  <c r="C18" i="1"/>
  <c r="K14" i="1"/>
  <c r="J14" i="1"/>
  <c r="I14" i="1"/>
  <c r="H14" i="1"/>
  <c r="G14" i="1"/>
  <c r="F14" i="1"/>
  <c r="E14" i="1"/>
  <c r="D14" i="1"/>
  <c r="C14" i="1"/>
  <c r="K13" i="1"/>
  <c r="J13" i="1"/>
  <c r="I13" i="1"/>
  <c r="H13" i="1"/>
  <c r="G13" i="1"/>
  <c r="F13" i="1"/>
  <c r="E13" i="1"/>
  <c r="D13" i="1"/>
  <c r="C13" i="1"/>
  <c r="K12" i="1"/>
  <c r="J12" i="1"/>
  <c r="I12" i="1"/>
  <c r="H12" i="1"/>
  <c r="G12" i="1"/>
  <c r="F12" i="1"/>
  <c r="E12" i="1"/>
  <c r="D12" i="1"/>
  <c r="C12" i="1"/>
  <c r="K11" i="1"/>
  <c r="J11" i="1"/>
  <c r="I11" i="1"/>
  <c r="H11" i="1"/>
  <c r="G11" i="1"/>
  <c r="F11" i="1"/>
  <c r="D11" i="1"/>
  <c r="C11" i="1"/>
  <c r="K8" i="1"/>
  <c r="J8" i="1"/>
  <c r="I8" i="1"/>
  <c r="H8" i="1"/>
  <c r="G8" i="1"/>
  <c r="F8" i="1"/>
  <c r="E8" i="1"/>
  <c r="D8" i="1"/>
  <c r="C8" i="1"/>
  <c r="K7" i="1"/>
  <c r="J7" i="1"/>
  <c r="I7" i="1"/>
  <c r="H7" i="1"/>
  <c r="G7" i="1"/>
  <c r="F7" i="1"/>
  <c r="E7" i="1"/>
  <c r="D7" i="1"/>
  <c r="C7" i="1"/>
  <c r="K6" i="1"/>
  <c r="J6" i="1"/>
  <c r="I6" i="1"/>
  <c r="H6" i="1"/>
  <c r="G6" i="1"/>
  <c r="F6" i="1"/>
  <c r="E6" i="1"/>
  <c r="D6" i="1"/>
  <c r="C6" i="1"/>
  <c r="K5" i="1"/>
  <c r="J5" i="1"/>
  <c r="I5" i="1"/>
  <c r="H5" i="1"/>
  <c r="G5" i="1"/>
  <c r="F5" i="1"/>
  <c r="E5" i="1"/>
  <c r="D5" i="1"/>
  <c r="C5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<sst xmlns="http://schemas.openxmlformats.org/spreadsheetml/2006/main" count="117" uniqueCount="112">
  <si>
    <t>Position</t>
  </si>
  <si>
    <t>Base</t>
  </si>
  <si>
    <t>3 yr - 1.5%</t>
  </si>
  <si>
    <t>5 yr - 3%</t>
  </si>
  <si>
    <t>10 yr - 7%</t>
  </si>
  <si>
    <t>15 yr - 10%</t>
  </si>
  <si>
    <t>20 yr - 13%</t>
  </si>
  <si>
    <t>25 yr - 16%</t>
  </si>
  <si>
    <t>30 yr - 19%</t>
  </si>
  <si>
    <t>35 yr - 22%</t>
  </si>
  <si>
    <t>40 yr - 25%</t>
  </si>
  <si>
    <t>911 COMMUNICATIONS</t>
  </si>
  <si>
    <t>Communication Officer Trainee</t>
  </si>
  <si>
    <t>Communication Officer 1</t>
  </si>
  <si>
    <t>Communication Officer 2</t>
  </si>
  <si>
    <t>Communication Officer 3</t>
  </si>
  <si>
    <t>Deputy Communications Director</t>
  </si>
  <si>
    <t>APPRAISER</t>
  </si>
  <si>
    <t>Appraiser 1</t>
  </si>
  <si>
    <t>Appraiser 2</t>
  </si>
  <si>
    <t>Appraiser 3</t>
  </si>
  <si>
    <t>Deputy Appraiser</t>
  </si>
  <si>
    <t>County Attorney</t>
  </si>
  <si>
    <t>Legal Secretary</t>
  </si>
  <si>
    <t>County Clerk</t>
  </si>
  <si>
    <t>Office Clerk 1</t>
  </si>
  <si>
    <t>Office Clerk 2</t>
  </si>
  <si>
    <t>Office Clerk 3</t>
  </si>
  <si>
    <t>Deputy Co. Clerk</t>
  </si>
  <si>
    <t xml:space="preserve">CUSTODIAL </t>
  </si>
  <si>
    <t>Custodian</t>
  </si>
  <si>
    <t>COUNTY HEALTH</t>
  </si>
  <si>
    <t>Health Department Secretary 1</t>
  </si>
  <si>
    <t>Health Department Secretary 2</t>
  </si>
  <si>
    <t>Health Department Secretary 3</t>
  </si>
  <si>
    <t>LPN 1</t>
  </si>
  <si>
    <t>LPN 2</t>
  </si>
  <si>
    <t>LPN 3</t>
  </si>
  <si>
    <t>Home Health Aide/Homemaker 1</t>
  </si>
  <si>
    <t>Home Health Aide/Homemaker 2</t>
  </si>
  <si>
    <t>Home Health Aide/Homemaker 3</t>
  </si>
  <si>
    <t>Registered Nurse HD/HHA 1</t>
  </si>
  <si>
    <t>Registered Nurse HD/HHA 2</t>
  </si>
  <si>
    <t>Registered Nurse HD/HHA 3</t>
  </si>
  <si>
    <t>JAIL</t>
  </si>
  <si>
    <t>Corrections Officer 1</t>
  </si>
  <si>
    <t>Corrections Officer 2</t>
  </si>
  <si>
    <t>Corrections Officer 3</t>
  </si>
  <si>
    <t>Corrections Administrator</t>
  </si>
  <si>
    <t>NOXIOUS WEED/LANDFILL</t>
  </si>
  <si>
    <t>General Labor</t>
  </si>
  <si>
    <t>Equipment Operator 1</t>
  </si>
  <si>
    <t>Equipment Operator 2</t>
  </si>
  <si>
    <t>Equipment Operator 3</t>
  </si>
  <si>
    <t>REGISTER OF DEEDS</t>
  </si>
  <si>
    <t>Deputy Register of Deeds</t>
  </si>
  <si>
    <t>ROAD &amp; BRIDGE</t>
  </si>
  <si>
    <t xml:space="preserve">Road and Bridge Secretary </t>
  </si>
  <si>
    <t>General Laborer</t>
  </si>
  <si>
    <t>Mechanic</t>
  </si>
  <si>
    <t>Crew Chief</t>
  </si>
  <si>
    <t>Shop Foreman</t>
  </si>
  <si>
    <t>SHERIFF</t>
  </si>
  <si>
    <t>Deputy 1</t>
  </si>
  <si>
    <t>Deputy 2</t>
  </si>
  <si>
    <t>Deputy 3</t>
  </si>
  <si>
    <t>Investigator</t>
  </si>
  <si>
    <t>Undersheriff</t>
  </si>
  <si>
    <t>Instructor Training 1.2%</t>
  </si>
  <si>
    <t>Part Time Employees get half time for longevity</t>
  </si>
  <si>
    <t>Treasurer</t>
  </si>
  <si>
    <t>Treasury Clerk 1</t>
  </si>
  <si>
    <t>Treasury Clerk 2</t>
  </si>
  <si>
    <t>Treasury Clerk 3</t>
  </si>
  <si>
    <t>Deputy Treasurer</t>
  </si>
  <si>
    <t>Department Heads</t>
  </si>
  <si>
    <t>Communications Director</t>
  </si>
  <si>
    <t>Emergency Management</t>
  </si>
  <si>
    <t>Road &amp; Bridge Supervisor</t>
  </si>
  <si>
    <t>Asst. Road &amp; Bridge Supervisor</t>
  </si>
  <si>
    <t>County Health Admin</t>
  </si>
  <si>
    <t>Environmental Science Director</t>
  </si>
  <si>
    <t>Appraiser</t>
  </si>
  <si>
    <t>Tourism</t>
  </si>
  <si>
    <t>ELECTED OFFICIALS</t>
  </si>
  <si>
    <t>Register of Deeds</t>
  </si>
  <si>
    <t>County Treasurer</t>
  </si>
  <si>
    <t>Sheriff</t>
  </si>
  <si>
    <t>Commissioners</t>
  </si>
  <si>
    <t>BOARD OF COUNTY COMMISSIONERS</t>
  </si>
  <si>
    <t>ATTEST:</t>
  </si>
  <si>
    <t>SEAL</t>
  </si>
  <si>
    <t>Diana L Svanda, Washington County Clerk</t>
  </si>
  <si>
    <t>New Appraiser</t>
  </si>
  <si>
    <t>Sanitarian</t>
  </si>
  <si>
    <t>Appraiser Trainee</t>
  </si>
  <si>
    <t>LPN Deputy</t>
  </si>
  <si>
    <t>RN Deputy</t>
  </si>
  <si>
    <t>JAIL FOOD SERVICE</t>
  </si>
  <si>
    <t>Food Service Asst. 1</t>
  </si>
  <si>
    <t>Food Service Asst. 2</t>
  </si>
  <si>
    <t>Food Service Asst. 3</t>
  </si>
  <si>
    <t>Food Service Manager</t>
  </si>
  <si>
    <t>Raleigh Ordoyne, 3rd District, Chairman</t>
  </si>
  <si>
    <t>Scott Zabokrtsky, 1st District, Vice Chairman</t>
  </si>
  <si>
    <t>David Willbrant, 2nd District, member</t>
  </si>
  <si>
    <t>ROD Temp Help</t>
  </si>
  <si>
    <t>Environmental Sci Secretary 1</t>
  </si>
  <si>
    <t>Environmental Sci Secretary 2</t>
  </si>
  <si>
    <t>Environmental Sci Secretary 3</t>
  </si>
  <si>
    <t>Road and Bridge Office Mgr</t>
  </si>
  <si>
    <t>Assistant Attorney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</si>
</sst>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wrapText="1"/>
    </xf>
    <xf numFmtId="164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wrapText="1"/>
    </xf>
    <xf numFmtId="164" fontId="4" fillId="2" borderId="0" xfId="0" applyNumberFormat="1" applyFont="1" applyFill="1"/>
    <xf numFmtId="0" fontId="4" fillId="0" borderId="0" xfId="0" applyFont="1" applyAlignment="1">
      <alignment horizontal="left" wrapText="1"/>
    </xf>
    <xf numFmtId="164" fontId="4" fillId="0" borderId="0" xfId="1" applyNumberFormat="1" applyFo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164" fontId="4" fillId="3" borderId="0" xfId="0" applyNumberFormat="1" applyFont="1" applyFill="1"/>
    <xf numFmtId="164" fontId="4" fillId="2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7"/>
  <sheetViews>
    <sheetView tabSelected="1" view="pageLayout" zoomScale="83" zoomScaleNormal="100" zoomScalePageLayoutView="83" workbookViewId="0"/>
  </sheetViews>
  <sheetFormatPr defaultRowHeight="15" x14ac:dyDescent="0.25"/>
  <cols>
    <col min="1" max="1" width="45.5703125" customWidth="1"/>
    <col min="2" max="2" width="13" customWidth="1"/>
    <col min="3" max="3" width="12.28515625" customWidth="1"/>
    <col min="4" max="4" width="14.7109375" customWidth="1"/>
    <col min="5" max="5" width="14.85546875" customWidth="1"/>
    <col min="6" max="6" width="13.28515625" customWidth="1"/>
    <col min="7" max="7" width="13.5703125" customWidth="1"/>
    <col min="8" max="8" width="14.42578125" customWidth="1"/>
    <col min="9" max="9" width="14.85546875" customWidth="1"/>
    <col min="10" max="10" width="13.85546875" customWidth="1"/>
    <col min="11" max="11" width="16" customWidth="1"/>
  </cols>
  <sheetData>
    <row r="1" spans="1:12" ht="40.5" customHeight="1" x14ac:dyDescent="0.3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4"/>
    </row>
    <row r="2" spans="1:12" ht="18.75" customHeight="1" x14ac:dyDescent="0.3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4"/>
    </row>
    <row r="3" spans="1:12" ht="21" customHeight="1" x14ac:dyDescent="0.3">
      <c r="A3" s="5" t="s">
        <v>11</v>
      </c>
      <c r="B3" s="6"/>
      <c r="C3" s="6"/>
      <c r="D3" s="6"/>
      <c r="E3" s="6"/>
      <c r="F3" s="6"/>
      <c r="G3" s="6"/>
      <c r="H3" s="6"/>
      <c r="I3" s="6"/>
      <c r="J3" s="6"/>
      <c r="K3" s="7"/>
      <c r="L3" s="7"/>
    </row>
    <row r="4" spans="1:12" ht="24.75" customHeight="1" x14ac:dyDescent="0.3">
      <c r="A4" s="8" t="s">
        <v>12</v>
      </c>
      <c r="B4" s="9">
        <v>14.26</v>
      </c>
      <c r="C4" s="6">
        <f t="shared" ref="C4:C108" si="0">B4*1.015</f>
        <v>14.473899999999999</v>
      </c>
      <c r="D4" s="6">
        <f>B4*1.03</f>
        <v>14.687799999999999</v>
      </c>
      <c r="E4" s="6">
        <f>B4*1.07</f>
        <v>15.2582</v>
      </c>
      <c r="F4" s="6">
        <f>B4*1.1</f>
        <v>15.686000000000002</v>
      </c>
      <c r="G4" s="6">
        <f>B4*1.13</f>
        <v>16.113799999999998</v>
      </c>
      <c r="H4" s="6">
        <f>B4*1.16</f>
        <v>16.541599999999999</v>
      </c>
      <c r="I4" s="6">
        <f>B4*1.19</f>
        <v>16.9694</v>
      </c>
      <c r="J4" s="6">
        <f>B4*1.22</f>
        <v>17.397199999999998</v>
      </c>
      <c r="K4" s="6">
        <f>SUM(B4*1.25)</f>
        <v>17.824999999999999</v>
      </c>
      <c r="L4" s="7"/>
    </row>
    <row r="5" spans="1:12" ht="21.75" customHeight="1" x14ac:dyDescent="0.3">
      <c r="A5" s="8" t="s">
        <v>13</v>
      </c>
      <c r="B5" s="9">
        <v>14.98</v>
      </c>
      <c r="C5" s="6">
        <f t="shared" si="0"/>
        <v>15.204699999999999</v>
      </c>
      <c r="D5" s="6">
        <f>B5*1.03</f>
        <v>15.429400000000001</v>
      </c>
      <c r="E5" s="6">
        <f>B5*1.07</f>
        <v>16.028600000000001</v>
      </c>
      <c r="F5" s="6">
        <f>B5*1.1</f>
        <v>16.478000000000002</v>
      </c>
      <c r="G5" s="6">
        <f>B5*1.13</f>
        <v>16.927399999999999</v>
      </c>
      <c r="H5" s="6">
        <f>B5*1.16</f>
        <v>17.376799999999999</v>
      </c>
      <c r="I5" s="6">
        <f t="shared" ref="I5:I80" si="1">B5*1.19</f>
        <v>17.8262</v>
      </c>
      <c r="J5" s="6">
        <f>B5*1.22</f>
        <v>18.275600000000001</v>
      </c>
      <c r="K5" s="6">
        <f t="shared" ref="K5:K80" si="2">SUM(B5*1.25)</f>
        <v>18.725000000000001</v>
      </c>
      <c r="L5" s="7"/>
    </row>
    <row r="6" spans="1:12" ht="19.5" customHeight="1" x14ac:dyDescent="0.3">
      <c r="A6" s="8" t="s">
        <v>14</v>
      </c>
      <c r="B6" s="9">
        <v>15.68</v>
      </c>
      <c r="C6" s="6">
        <f t="shared" si="0"/>
        <v>15.915199999999999</v>
      </c>
      <c r="D6" s="6">
        <f>B6*1.03</f>
        <v>16.150400000000001</v>
      </c>
      <c r="E6" s="6">
        <f>B6*1.07</f>
        <v>16.7776</v>
      </c>
      <c r="F6" s="6">
        <f>B6*1.1</f>
        <v>17.248000000000001</v>
      </c>
      <c r="G6" s="6">
        <f>B6*1.13</f>
        <v>17.718399999999999</v>
      </c>
      <c r="H6" s="6">
        <f>B6*1.16</f>
        <v>18.188799999999997</v>
      </c>
      <c r="I6" s="6">
        <f t="shared" si="1"/>
        <v>18.659199999999998</v>
      </c>
      <c r="J6" s="6">
        <f>B6*1.22</f>
        <v>19.1296</v>
      </c>
      <c r="K6" s="6">
        <f t="shared" si="2"/>
        <v>19.600000000000001</v>
      </c>
      <c r="L6" s="7"/>
    </row>
    <row r="7" spans="1:12" ht="21" customHeight="1" x14ac:dyDescent="0.3">
      <c r="A7" s="8" t="s">
        <v>15</v>
      </c>
      <c r="B7" s="9">
        <v>16.399999999999999</v>
      </c>
      <c r="C7" s="6">
        <f t="shared" si="0"/>
        <v>16.645999999999997</v>
      </c>
      <c r="D7" s="6">
        <f>B7*1.03</f>
        <v>16.891999999999999</v>
      </c>
      <c r="E7" s="6">
        <f>B7*1.07</f>
        <v>17.547999999999998</v>
      </c>
      <c r="F7" s="6">
        <f>B7*1.1</f>
        <v>18.04</v>
      </c>
      <c r="G7" s="6">
        <f>B7*1.13</f>
        <v>18.531999999999996</v>
      </c>
      <c r="H7" s="6">
        <f>B7*1.16</f>
        <v>19.023999999999997</v>
      </c>
      <c r="I7" s="6">
        <f t="shared" si="1"/>
        <v>19.515999999999998</v>
      </c>
      <c r="J7" s="6">
        <f>B7*1.22</f>
        <v>20.007999999999999</v>
      </c>
      <c r="K7" s="6">
        <f t="shared" si="2"/>
        <v>20.5</v>
      </c>
      <c r="L7" s="7"/>
    </row>
    <row r="8" spans="1:12" ht="18.75" customHeight="1" x14ac:dyDescent="0.3">
      <c r="A8" s="8" t="s">
        <v>16</v>
      </c>
      <c r="B8" s="9">
        <v>17.13</v>
      </c>
      <c r="C8" s="6">
        <f t="shared" si="0"/>
        <v>17.386949999999999</v>
      </c>
      <c r="D8" s="6">
        <f>B8*1.03</f>
        <v>17.643899999999999</v>
      </c>
      <c r="E8" s="6">
        <f>B8*1.07</f>
        <v>18.3291</v>
      </c>
      <c r="F8" s="6">
        <f>B8*1.1</f>
        <v>18.843</v>
      </c>
      <c r="G8" s="6">
        <f>B8*1.13</f>
        <v>19.356899999999996</v>
      </c>
      <c r="H8" s="6">
        <f>B8*1.16</f>
        <v>19.870799999999999</v>
      </c>
      <c r="I8" s="6">
        <f t="shared" si="1"/>
        <v>20.384699999999999</v>
      </c>
      <c r="J8" s="6">
        <f>B8*1.22</f>
        <v>20.898599999999998</v>
      </c>
      <c r="K8" s="6">
        <f t="shared" si="2"/>
        <v>21.412499999999998</v>
      </c>
      <c r="L8" s="7"/>
    </row>
    <row r="9" spans="1:12" ht="20.25" x14ac:dyDescent="0.3">
      <c r="A9" s="8"/>
      <c r="B9" s="6"/>
      <c r="C9" s="6"/>
      <c r="D9" s="6"/>
      <c r="E9" s="6"/>
      <c r="F9" s="6"/>
      <c r="G9" s="6"/>
      <c r="H9" s="6"/>
      <c r="I9" s="6"/>
      <c r="J9" s="6"/>
      <c r="K9" s="6"/>
      <c r="L9" s="7"/>
    </row>
    <row r="10" spans="1:12" ht="20.25" x14ac:dyDescent="0.3">
      <c r="A10" s="5" t="s">
        <v>17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</row>
    <row r="11" spans="1:12" ht="20.25" x14ac:dyDescent="0.3">
      <c r="A11" s="8" t="s">
        <v>18</v>
      </c>
      <c r="B11" s="9">
        <v>14.98</v>
      </c>
      <c r="C11" s="6">
        <f t="shared" si="0"/>
        <v>15.204699999999999</v>
      </c>
      <c r="D11" s="6">
        <f t="shared" ref="D11:D16" si="3">B11*1.03</f>
        <v>15.429400000000001</v>
      </c>
      <c r="E11" s="6">
        <f t="shared" ref="E11:E16" si="4">B11*1.07</f>
        <v>16.028600000000001</v>
      </c>
      <c r="F11" s="6">
        <f t="shared" ref="F11:F16" si="5">B11*1.1</f>
        <v>16.478000000000002</v>
      </c>
      <c r="G11" s="6">
        <f t="shared" ref="G11:G16" si="6">B11*1.13</f>
        <v>16.927399999999999</v>
      </c>
      <c r="H11" s="6">
        <f t="shared" ref="H11:H16" si="7">B11*1.16</f>
        <v>17.376799999999999</v>
      </c>
      <c r="I11" s="6">
        <f t="shared" si="1"/>
        <v>17.8262</v>
      </c>
      <c r="J11" s="6">
        <f t="shared" ref="J11:J16" si="8">B11*1.22</f>
        <v>18.275600000000001</v>
      </c>
      <c r="K11" s="6">
        <f t="shared" si="2"/>
        <v>18.725000000000001</v>
      </c>
      <c r="L11" s="7"/>
    </row>
    <row r="12" spans="1:12" ht="20.25" x14ac:dyDescent="0.3">
      <c r="A12" s="8" t="s">
        <v>19</v>
      </c>
      <c r="B12" s="9">
        <v>15.68</v>
      </c>
      <c r="C12" s="6">
        <f t="shared" si="0"/>
        <v>15.915199999999999</v>
      </c>
      <c r="D12" s="6">
        <f t="shared" si="3"/>
        <v>16.150400000000001</v>
      </c>
      <c r="E12" s="6">
        <f t="shared" si="4"/>
        <v>16.7776</v>
      </c>
      <c r="F12" s="6">
        <f t="shared" si="5"/>
        <v>17.248000000000001</v>
      </c>
      <c r="G12" s="6">
        <f t="shared" si="6"/>
        <v>17.718399999999999</v>
      </c>
      <c r="H12" s="6">
        <f t="shared" si="7"/>
        <v>18.188799999999997</v>
      </c>
      <c r="I12" s="6">
        <f t="shared" si="1"/>
        <v>18.659199999999998</v>
      </c>
      <c r="J12" s="6">
        <f t="shared" si="8"/>
        <v>19.1296</v>
      </c>
      <c r="K12" s="6">
        <f t="shared" si="2"/>
        <v>19.600000000000001</v>
      </c>
      <c r="L12" s="7"/>
    </row>
    <row r="13" spans="1:12" ht="20.25" x14ac:dyDescent="0.3">
      <c r="A13" s="8" t="s">
        <v>20</v>
      </c>
      <c r="B13" s="9">
        <v>16.399999999999999</v>
      </c>
      <c r="C13" s="6">
        <f t="shared" si="0"/>
        <v>16.645999999999997</v>
      </c>
      <c r="D13" s="6">
        <f t="shared" si="3"/>
        <v>16.891999999999999</v>
      </c>
      <c r="E13" s="6">
        <f t="shared" si="4"/>
        <v>17.547999999999998</v>
      </c>
      <c r="F13" s="6">
        <f t="shared" si="5"/>
        <v>18.04</v>
      </c>
      <c r="G13" s="6">
        <f t="shared" si="6"/>
        <v>18.531999999999996</v>
      </c>
      <c r="H13" s="6">
        <f t="shared" si="7"/>
        <v>19.023999999999997</v>
      </c>
      <c r="I13" s="6">
        <f t="shared" si="1"/>
        <v>19.515999999999998</v>
      </c>
      <c r="J13" s="6">
        <f t="shared" si="8"/>
        <v>20.007999999999999</v>
      </c>
      <c r="K13" s="6">
        <f t="shared" si="2"/>
        <v>20.5</v>
      </c>
      <c r="L13" s="7"/>
    </row>
    <row r="14" spans="1:12" ht="20.25" x14ac:dyDescent="0.3">
      <c r="A14" s="8" t="s">
        <v>21</v>
      </c>
      <c r="B14" s="9">
        <v>17.37</v>
      </c>
      <c r="C14" s="6">
        <f t="shared" si="0"/>
        <v>17.630549999999999</v>
      </c>
      <c r="D14" s="6">
        <f t="shared" si="3"/>
        <v>17.891100000000002</v>
      </c>
      <c r="E14" s="6">
        <f t="shared" si="4"/>
        <v>18.585900000000002</v>
      </c>
      <c r="F14" s="6">
        <f t="shared" si="5"/>
        <v>19.107000000000003</v>
      </c>
      <c r="G14" s="6">
        <f t="shared" si="6"/>
        <v>19.6281</v>
      </c>
      <c r="H14" s="6">
        <f t="shared" si="7"/>
        <v>20.1492</v>
      </c>
      <c r="I14" s="6">
        <f t="shared" si="1"/>
        <v>20.670300000000001</v>
      </c>
      <c r="J14" s="6">
        <f t="shared" si="8"/>
        <v>21.191400000000002</v>
      </c>
      <c r="K14" s="6">
        <f t="shared" si="2"/>
        <v>21.712500000000002</v>
      </c>
      <c r="L14" s="7"/>
    </row>
    <row r="15" spans="1:12" ht="20.25" x14ac:dyDescent="0.3">
      <c r="A15" s="8" t="s">
        <v>95</v>
      </c>
      <c r="B15" s="9">
        <v>20.440000000000001</v>
      </c>
      <c r="C15" s="6">
        <f t="shared" si="0"/>
        <v>20.746600000000001</v>
      </c>
      <c r="D15" s="6">
        <f t="shared" si="3"/>
        <v>21.0532</v>
      </c>
      <c r="E15" s="6">
        <f t="shared" si="4"/>
        <v>21.870800000000003</v>
      </c>
      <c r="F15" s="6">
        <f t="shared" si="5"/>
        <v>22.484000000000002</v>
      </c>
      <c r="G15" s="6">
        <f t="shared" si="6"/>
        <v>23.097200000000001</v>
      </c>
      <c r="H15" s="6">
        <f t="shared" si="7"/>
        <v>23.7104</v>
      </c>
      <c r="I15" s="6">
        <f t="shared" si="1"/>
        <v>24.323599999999999</v>
      </c>
      <c r="J15" s="6">
        <f t="shared" si="8"/>
        <v>24.936800000000002</v>
      </c>
      <c r="K15" s="6">
        <f t="shared" si="2"/>
        <v>25.55</v>
      </c>
      <c r="L15" s="7"/>
    </row>
    <row r="16" spans="1:12" ht="20.25" x14ac:dyDescent="0.3">
      <c r="A16" s="8"/>
      <c r="B16" s="6"/>
      <c r="C16" s="6">
        <f t="shared" si="0"/>
        <v>0</v>
      </c>
      <c r="D16" s="6">
        <f t="shared" si="3"/>
        <v>0</v>
      </c>
      <c r="E16" s="6">
        <f t="shared" si="4"/>
        <v>0</v>
      </c>
      <c r="F16" s="6">
        <f t="shared" si="5"/>
        <v>0</v>
      </c>
      <c r="G16" s="6">
        <f t="shared" si="6"/>
        <v>0</v>
      </c>
      <c r="H16" s="6">
        <f t="shared" si="7"/>
        <v>0</v>
      </c>
      <c r="I16" s="6">
        <f t="shared" si="1"/>
        <v>0</v>
      </c>
      <c r="J16" s="6">
        <f t="shared" si="8"/>
        <v>0</v>
      </c>
      <c r="K16" s="6">
        <f t="shared" si="2"/>
        <v>0</v>
      </c>
      <c r="L16" s="7"/>
    </row>
    <row r="17" spans="1:12" ht="20.25" x14ac:dyDescent="0.3">
      <c r="A17" s="5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7"/>
    </row>
    <row r="18" spans="1:12" ht="20.25" x14ac:dyDescent="0.3">
      <c r="A18" s="10" t="s">
        <v>23</v>
      </c>
      <c r="B18" s="9">
        <v>16.75</v>
      </c>
      <c r="C18" s="6">
        <f t="shared" si="0"/>
        <v>17.001249999999999</v>
      </c>
      <c r="D18" s="6">
        <f>B18*1.03</f>
        <v>17.252500000000001</v>
      </c>
      <c r="E18" s="6">
        <f>B18*1.07</f>
        <v>17.922499999999999</v>
      </c>
      <c r="F18" s="6">
        <f>B18*1.1</f>
        <v>18.425000000000001</v>
      </c>
      <c r="G18" s="6">
        <f>B18*1.13</f>
        <v>18.927499999999998</v>
      </c>
      <c r="H18" s="6">
        <f>B18*1.16</f>
        <v>19.43</v>
      </c>
      <c r="I18" s="6">
        <f t="shared" si="1"/>
        <v>19.932499999999997</v>
      </c>
      <c r="J18" s="6">
        <f>B18*1.22</f>
        <v>20.434999999999999</v>
      </c>
      <c r="K18" s="6">
        <f t="shared" si="2"/>
        <v>20.9375</v>
      </c>
      <c r="L18" s="7"/>
    </row>
    <row r="19" spans="1:12" ht="20.25" x14ac:dyDescent="0.3">
      <c r="A19" s="10"/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</row>
    <row r="20" spans="1:12" ht="20.25" x14ac:dyDescent="0.3">
      <c r="A20" s="5" t="s">
        <v>24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7"/>
    </row>
    <row r="21" spans="1:12" ht="20.25" x14ac:dyDescent="0.3">
      <c r="A21" s="10" t="s">
        <v>25</v>
      </c>
      <c r="B21" s="9">
        <v>13.64</v>
      </c>
      <c r="C21" s="6">
        <f t="shared" ref="C21:C23" si="9">B21*1.015</f>
        <v>13.8446</v>
      </c>
      <c r="D21" s="6">
        <f t="shared" ref="D21:D23" si="10">B21*1.03</f>
        <v>14.049200000000001</v>
      </c>
      <c r="E21" s="6">
        <f t="shared" ref="E21:E23" si="11">B21*1.07</f>
        <v>14.594800000000001</v>
      </c>
      <c r="F21" s="6">
        <f t="shared" ref="F21:F23" si="12">B21*1.1</f>
        <v>15.004000000000001</v>
      </c>
      <c r="G21" s="6">
        <f t="shared" ref="G21:G23" si="13">B21*1.13</f>
        <v>15.4132</v>
      </c>
      <c r="H21" s="6">
        <f t="shared" ref="H21:H23" si="14">B21*1.16</f>
        <v>15.8224</v>
      </c>
      <c r="I21" s="6">
        <f t="shared" si="1"/>
        <v>16.2316</v>
      </c>
      <c r="J21" s="6">
        <f t="shared" ref="J21:J23" si="15">B21*1.22</f>
        <v>16.640799999999999</v>
      </c>
      <c r="K21" s="6">
        <f t="shared" si="2"/>
        <v>17.05</v>
      </c>
      <c r="L21" s="7"/>
    </row>
    <row r="22" spans="1:12" ht="20.25" x14ac:dyDescent="0.3">
      <c r="A22" s="10" t="s">
        <v>26</v>
      </c>
      <c r="B22" s="9">
        <v>14.32</v>
      </c>
      <c r="C22" s="6">
        <f t="shared" si="9"/>
        <v>14.534799999999999</v>
      </c>
      <c r="D22" s="6">
        <f t="shared" si="10"/>
        <v>14.749600000000001</v>
      </c>
      <c r="E22" s="6">
        <f t="shared" si="11"/>
        <v>15.322400000000002</v>
      </c>
      <c r="F22" s="6">
        <f t="shared" si="12"/>
        <v>15.752000000000002</v>
      </c>
      <c r="G22" s="6">
        <f t="shared" si="13"/>
        <v>16.1816</v>
      </c>
      <c r="H22" s="6">
        <f t="shared" si="14"/>
        <v>16.6112</v>
      </c>
      <c r="I22" s="6">
        <f t="shared" si="1"/>
        <v>17.040800000000001</v>
      </c>
      <c r="J22" s="6">
        <f t="shared" si="15"/>
        <v>17.470400000000001</v>
      </c>
      <c r="K22" s="6">
        <f t="shared" si="2"/>
        <v>17.899999999999999</v>
      </c>
      <c r="L22" s="7"/>
    </row>
    <row r="23" spans="1:12" ht="20.25" x14ac:dyDescent="0.3">
      <c r="A23" s="10" t="s">
        <v>27</v>
      </c>
      <c r="B23" s="9">
        <v>15.02</v>
      </c>
      <c r="C23" s="6">
        <f t="shared" si="9"/>
        <v>15.245299999999999</v>
      </c>
      <c r="D23" s="6">
        <f t="shared" si="10"/>
        <v>15.470599999999999</v>
      </c>
      <c r="E23" s="6">
        <f t="shared" si="11"/>
        <v>16.071400000000001</v>
      </c>
      <c r="F23" s="6">
        <f t="shared" si="12"/>
        <v>16.522000000000002</v>
      </c>
      <c r="G23" s="6">
        <f t="shared" si="13"/>
        <v>16.972599999999996</v>
      </c>
      <c r="H23" s="6">
        <f t="shared" si="14"/>
        <v>17.423199999999998</v>
      </c>
      <c r="I23" s="6">
        <f t="shared" si="1"/>
        <v>17.873799999999999</v>
      </c>
      <c r="J23" s="6">
        <f t="shared" si="15"/>
        <v>18.324400000000001</v>
      </c>
      <c r="K23" s="6">
        <f t="shared" si="2"/>
        <v>18.774999999999999</v>
      </c>
      <c r="L23" s="7"/>
    </row>
    <row r="24" spans="1:12" ht="20.25" x14ac:dyDescent="0.3">
      <c r="A24" s="8" t="s">
        <v>28</v>
      </c>
      <c r="B24" s="9">
        <v>17.37</v>
      </c>
      <c r="C24" s="6">
        <f t="shared" si="0"/>
        <v>17.630549999999999</v>
      </c>
      <c r="D24" s="6">
        <f>B24*1.03</f>
        <v>17.891100000000002</v>
      </c>
      <c r="E24" s="6">
        <f>B24*1.07</f>
        <v>18.585900000000002</v>
      </c>
      <c r="F24" s="6">
        <f>B24*1.1</f>
        <v>19.107000000000003</v>
      </c>
      <c r="G24" s="6">
        <f>B24*1.13</f>
        <v>19.6281</v>
      </c>
      <c r="H24" s="6">
        <f>B24*1.16</f>
        <v>20.1492</v>
      </c>
      <c r="I24" s="6">
        <f t="shared" si="1"/>
        <v>20.670300000000001</v>
      </c>
      <c r="J24" s="6">
        <f>B24*1.22</f>
        <v>21.191400000000002</v>
      </c>
      <c r="K24" s="6">
        <f t="shared" si="2"/>
        <v>21.712500000000002</v>
      </c>
      <c r="L24" s="7"/>
    </row>
    <row r="25" spans="1:12" ht="20.25" x14ac:dyDescent="0.3">
      <c r="A25" s="8"/>
      <c r="B25" s="7"/>
      <c r="C25" s="7"/>
      <c r="D25" s="7"/>
      <c r="E25" s="7"/>
      <c r="F25" s="7"/>
      <c r="G25" s="7"/>
      <c r="H25" s="7"/>
      <c r="I25" s="6"/>
      <c r="J25" s="7"/>
      <c r="K25" s="6"/>
      <c r="L25" s="7"/>
    </row>
    <row r="26" spans="1:12" ht="20.25" x14ac:dyDescent="0.3">
      <c r="A26" s="5" t="s">
        <v>29</v>
      </c>
      <c r="B26" s="7"/>
      <c r="C26" s="6"/>
      <c r="D26" s="7"/>
      <c r="E26" s="7"/>
      <c r="F26" s="7"/>
      <c r="G26" s="7"/>
      <c r="H26" s="7"/>
      <c r="I26" s="6"/>
      <c r="J26" s="7"/>
      <c r="K26" s="6"/>
      <c r="L26" s="7"/>
    </row>
    <row r="27" spans="1:12" ht="20.25" x14ac:dyDescent="0.3">
      <c r="A27" s="8" t="s">
        <v>30</v>
      </c>
      <c r="B27" s="9">
        <v>14.32</v>
      </c>
      <c r="C27" s="6">
        <f t="shared" si="0"/>
        <v>14.534799999999999</v>
      </c>
      <c r="D27" s="6">
        <f>B27*1.03</f>
        <v>14.749600000000001</v>
      </c>
      <c r="E27" s="6">
        <f>B27*1.07</f>
        <v>15.322400000000002</v>
      </c>
      <c r="F27" s="6">
        <f>B27*1.1</f>
        <v>15.752000000000002</v>
      </c>
      <c r="G27" s="6">
        <f>B27*1.13</f>
        <v>16.1816</v>
      </c>
      <c r="H27" s="6">
        <f>B27*1.16</f>
        <v>16.6112</v>
      </c>
      <c r="I27" s="6">
        <f t="shared" si="1"/>
        <v>17.040800000000001</v>
      </c>
      <c r="J27" s="6">
        <f>B27*1.22</f>
        <v>17.470400000000001</v>
      </c>
      <c r="K27" s="6">
        <f t="shared" si="2"/>
        <v>17.899999999999999</v>
      </c>
      <c r="L27" s="7"/>
    </row>
    <row r="28" spans="1:12" ht="20.25" x14ac:dyDescent="0.3">
      <c r="A28" s="8"/>
      <c r="B28" s="6"/>
      <c r="C28" s="6"/>
      <c r="D28" s="7"/>
      <c r="E28" s="7"/>
      <c r="F28" s="7"/>
      <c r="G28" s="7"/>
      <c r="H28" s="7"/>
      <c r="I28" s="6"/>
      <c r="J28" s="7"/>
      <c r="K28" s="6"/>
      <c r="L28" s="7"/>
    </row>
    <row r="29" spans="1:12" ht="20.25" x14ac:dyDescent="0.3">
      <c r="A29" s="5" t="s">
        <v>31</v>
      </c>
      <c r="B29" s="6"/>
      <c r="C29" s="6"/>
      <c r="D29" s="7"/>
      <c r="E29" s="7"/>
      <c r="F29" s="7"/>
      <c r="G29" s="7"/>
      <c r="H29" s="7"/>
      <c r="I29" s="6"/>
      <c r="J29" s="7"/>
      <c r="K29" s="6"/>
      <c r="L29" s="7"/>
    </row>
    <row r="30" spans="1:12" ht="20.25" x14ac:dyDescent="0.3">
      <c r="A30" s="8" t="s">
        <v>32</v>
      </c>
      <c r="B30" s="9">
        <v>13.64</v>
      </c>
      <c r="C30" s="6">
        <f t="shared" si="0"/>
        <v>13.8446</v>
      </c>
      <c r="D30" s="6">
        <f t="shared" ref="D30:D50" si="16">B30*1.03</f>
        <v>14.049200000000001</v>
      </c>
      <c r="E30" s="6">
        <f t="shared" ref="E30:E50" si="17">B30*1.07</f>
        <v>14.594800000000001</v>
      </c>
      <c r="F30" s="6">
        <f t="shared" ref="F30:F50" si="18">B30*1.1</f>
        <v>15.004000000000001</v>
      </c>
      <c r="G30" s="6">
        <f t="shared" ref="G30:G50" si="19">B30*1.13</f>
        <v>15.4132</v>
      </c>
      <c r="H30" s="6">
        <f t="shared" ref="H30:H50" si="20">B30*1.16</f>
        <v>15.8224</v>
      </c>
      <c r="I30" s="6">
        <f t="shared" si="1"/>
        <v>16.2316</v>
      </c>
      <c r="J30" s="6">
        <f t="shared" ref="J30:J50" si="21">B30*1.22</f>
        <v>16.640799999999999</v>
      </c>
      <c r="K30" s="6">
        <f t="shared" si="2"/>
        <v>17.05</v>
      </c>
      <c r="L30" s="7"/>
    </row>
    <row r="31" spans="1:12" ht="20.25" x14ac:dyDescent="0.3">
      <c r="A31" s="8" t="s">
        <v>33</v>
      </c>
      <c r="B31" s="9">
        <v>14.32</v>
      </c>
      <c r="C31" s="6">
        <f t="shared" si="0"/>
        <v>14.534799999999999</v>
      </c>
      <c r="D31" s="6">
        <f t="shared" si="16"/>
        <v>14.749600000000001</v>
      </c>
      <c r="E31" s="6">
        <f t="shared" si="17"/>
        <v>15.322400000000002</v>
      </c>
      <c r="F31" s="6">
        <f t="shared" si="18"/>
        <v>15.752000000000002</v>
      </c>
      <c r="G31" s="6">
        <f t="shared" si="19"/>
        <v>16.1816</v>
      </c>
      <c r="H31" s="6">
        <f t="shared" si="20"/>
        <v>16.6112</v>
      </c>
      <c r="I31" s="6">
        <f t="shared" si="1"/>
        <v>17.040800000000001</v>
      </c>
      <c r="J31" s="6">
        <f t="shared" si="21"/>
        <v>17.470400000000001</v>
      </c>
      <c r="K31" s="6">
        <f t="shared" si="2"/>
        <v>17.899999999999999</v>
      </c>
      <c r="L31" s="7"/>
    </row>
    <row r="32" spans="1:12" ht="20.25" x14ac:dyDescent="0.3">
      <c r="A32" s="8" t="s">
        <v>34</v>
      </c>
      <c r="B32" s="9">
        <v>15.02</v>
      </c>
      <c r="C32" s="6">
        <f t="shared" si="0"/>
        <v>15.245299999999999</v>
      </c>
      <c r="D32" s="6">
        <f t="shared" si="16"/>
        <v>15.470599999999999</v>
      </c>
      <c r="E32" s="6">
        <f t="shared" si="17"/>
        <v>16.071400000000001</v>
      </c>
      <c r="F32" s="6">
        <f t="shared" si="18"/>
        <v>16.522000000000002</v>
      </c>
      <c r="G32" s="6">
        <f t="shared" si="19"/>
        <v>16.972599999999996</v>
      </c>
      <c r="H32" s="6">
        <f t="shared" si="20"/>
        <v>17.423199999999998</v>
      </c>
      <c r="I32" s="6">
        <f t="shared" si="1"/>
        <v>17.873799999999999</v>
      </c>
      <c r="J32" s="6">
        <f t="shared" si="21"/>
        <v>18.324400000000001</v>
      </c>
      <c r="K32" s="6">
        <f t="shared" si="2"/>
        <v>18.774999999999999</v>
      </c>
      <c r="L32" s="7"/>
    </row>
    <row r="33" spans="1:12" ht="20.25" x14ac:dyDescent="0.3">
      <c r="A33" s="8" t="s">
        <v>35</v>
      </c>
      <c r="B33" s="9">
        <v>17.989999999999998</v>
      </c>
      <c r="C33" s="6">
        <f t="shared" si="0"/>
        <v>18.259849999999997</v>
      </c>
      <c r="D33" s="6">
        <f t="shared" si="16"/>
        <v>18.529699999999998</v>
      </c>
      <c r="E33" s="6">
        <f t="shared" si="17"/>
        <v>19.249299999999998</v>
      </c>
      <c r="F33" s="6">
        <f t="shared" si="18"/>
        <v>19.789000000000001</v>
      </c>
      <c r="G33" s="6">
        <f t="shared" si="19"/>
        <v>20.328699999999998</v>
      </c>
      <c r="H33" s="6">
        <f t="shared" si="20"/>
        <v>20.868399999999998</v>
      </c>
      <c r="I33" s="6">
        <f t="shared" si="1"/>
        <v>21.408099999999997</v>
      </c>
      <c r="J33" s="6">
        <f t="shared" si="21"/>
        <v>21.947799999999997</v>
      </c>
      <c r="K33" s="6">
        <f t="shared" si="2"/>
        <v>22.487499999999997</v>
      </c>
      <c r="L33" s="7"/>
    </row>
    <row r="34" spans="1:12" ht="20.25" x14ac:dyDescent="0.3">
      <c r="A34" s="8" t="s">
        <v>36</v>
      </c>
      <c r="B34" s="9">
        <v>18.89</v>
      </c>
      <c r="C34" s="6">
        <f t="shared" si="0"/>
        <v>19.173349999999999</v>
      </c>
      <c r="D34" s="6">
        <f t="shared" si="16"/>
        <v>19.456700000000001</v>
      </c>
      <c r="E34" s="6">
        <f t="shared" si="17"/>
        <v>20.212300000000003</v>
      </c>
      <c r="F34" s="6">
        <f t="shared" si="18"/>
        <v>20.779000000000003</v>
      </c>
      <c r="G34" s="6">
        <f t="shared" si="19"/>
        <v>21.345699999999997</v>
      </c>
      <c r="H34" s="6">
        <f t="shared" si="20"/>
        <v>21.912399999999998</v>
      </c>
      <c r="I34" s="6">
        <f t="shared" si="1"/>
        <v>22.479099999999999</v>
      </c>
      <c r="J34" s="6">
        <f t="shared" si="21"/>
        <v>23.0458</v>
      </c>
      <c r="K34" s="6">
        <f t="shared" si="2"/>
        <v>23.612500000000001</v>
      </c>
      <c r="L34" s="7"/>
    </row>
    <row r="35" spans="1:12" ht="20.25" x14ac:dyDescent="0.3">
      <c r="A35" s="8" t="s">
        <v>37</v>
      </c>
      <c r="B35" s="9">
        <v>19.78</v>
      </c>
      <c r="C35" s="6">
        <f t="shared" si="0"/>
        <v>20.076699999999999</v>
      </c>
      <c r="D35" s="6">
        <f t="shared" si="16"/>
        <v>20.3734</v>
      </c>
      <c r="E35" s="6">
        <f t="shared" si="17"/>
        <v>21.164600000000004</v>
      </c>
      <c r="F35" s="6">
        <f t="shared" si="18"/>
        <v>21.758000000000003</v>
      </c>
      <c r="G35" s="6">
        <f t="shared" si="19"/>
        <v>22.351399999999998</v>
      </c>
      <c r="H35" s="6">
        <f t="shared" si="20"/>
        <v>22.944800000000001</v>
      </c>
      <c r="I35" s="6">
        <f t="shared" si="1"/>
        <v>23.5382</v>
      </c>
      <c r="J35" s="6">
        <f t="shared" si="21"/>
        <v>24.131600000000002</v>
      </c>
      <c r="K35" s="6">
        <f t="shared" si="2"/>
        <v>24.725000000000001</v>
      </c>
      <c r="L35" s="7"/>
    </row>
    <row r="36" spans="1:12" ht="20.25" x14ac:dyDescent="0.3">
      <c r="A36" s="8" t="s">
        <v>38</v>
      </c>
      <c r="B36" s="9">
        <v>13.64</v>
      </c>
      <c r="C36" s="6">
        <f t="shared" si="0"/>
        <v>13.8446</v>
      </c>
      <c r="D36" s="6">
        <f t="shared" si="16"/>
        <v>14.049200000000001</v>
      </c>
      <c r="E36" s="6">
        <f t="shared" si="17"/>
        <v>14.594800000000001</v>
      </c>
      <c r="F36" s="6">
        <f t="shared" si="18"/>
        <v>15.004000000000001</v>
      </c>
      <c r="G36" s="6">
        <f t="shared" si="19"/>
        <v>15.4132</v>
      </c>
      <c r="H36" s="6">
        <f t="shared" si="20"/>
        <v>15.8224</v>
      </c>
      <c r="I36" s="6">
        <f t="shared" si="1"/>
        <v>16.2316</v>
      </c>
      <c r="J36" s="6">
        <f t="shared" si="21"/>
        <v>16.640799999999999</v>
      </c>
      <c r="K36" s="6">
        <f t="shared" si="2"/>
        <v>17.05</v>
      </c>
      <c r="L36" s="7"/>
    </row>
    <row r="37" spans="1:12" ht="20.25" x14ac:dyDescent="0.3">
      <c r="A37" s="8" t="s">
        <v>39</v>
      </c>
      <c r="B37" s="9">
        <v>14.82</v>
      </c>
      <c r="C37" s="6">
        <f t="shared" si="0"/>
        <v>15.042299999999999</v>
      </c>
      <c r="D37" s="6">
        <f t="shared" si="16"/>
        <v>15.264600000000002</v>
      </c>
      <c r="E37" s="6">
        <f t="shared" si="17"/>
        <v>15.857400000000002</v>
      </c>
      <c r="F37" s="6">
        <f t="shared" si="18"/>
        <v>16.302000000000003</v>
      </c>
      <c r="G37" s="6">
        <f t="shared" si="19"/>
        <v>16.746599999999997</v>
      </c>
      <c r="H37" s="6">
        <f t="shared" si="20"/>
        <v>17.191199999999998</v>
      </c>
      <c r="I37" s="6">
        <f t="shared" si="1"/>
        <v>17.6358</v>
      </c>
      <c r="J37" s="6">
        <f t="shared" si="21"/>
        <v>18.080400000000001</v>
      </c>
      <c r="K37" s="6">
        <f t="shared" si="2"/>
        <v>18.524999999999999</v>
      </c>
      <c r="L37" s="7"/>
    </row>
    <row r="38" spans="1:12" ht="20.25" x14ac:dyDescent="0.3">
      <c r="A38" s="8" t="s">
        <v>40</v>
      </c>
      <c r="B38" s="9">
        <v>15.02</v>
      </c>
      <c r="C38" s="6">
        <f t="shared" si="0"/>
        <v>15.245299999999999</v>
      </c>
      <c r="D38" s="6">
        <f t="shared" si="16"/>
        <v>15.470599999999999</v>
      </c>
      <c r="E38" s="6">
        <f t="shared" si="17"/>
        <v>16.071400000000001</v>
      </c>
      <c r="F38" s="6">
        <f t="shared" si="18"/>
        <v>16.522000000000002</v>
      </c>
      <c r="G38" s="6">
        <f t="shared" si="19"/>
        <v>16.972599999999996</v>
      </c>
      <c r="H38" s="6">
        <f t="shared" si="20"/>
        <v>17.423199999999998</v>
      </c>
      <c r="I38" s="6">
        <f t="shared" si="1"/>
        <v>17.873799999999999</v>
      </c>
      <c r="J38" s="6">
        <f t="shared" si="21"/>
        <v>18.324400000000001</v>
      </c>
      <c r="K38" s="6">
        <f t="shared" si="2"/>
        <v>18.774999999999999</v>
      </c>
      <c r="L38" s="7"/>
    </row>
    <row r="39" spans="1:12" ht="20.25" x14ac:dyDescent="0.3">
      <c r="A39" s="8"/>
      <c r="B39" s="6"/>
      <c r="C39" s="6"/>
      <c r="D39" s="6"/>
      <c r="E39" s="6"/>
      <c r="F39" s="6"/>
      <c r="G39" s="6"/>
      <c r="H39" s="6"/>
      <c r="I39" s="6"/>
      <c r="J39" s="6"/>
      <c r="K39" s="6"/>
      <c r="L39" s="7"/>
    </row>
    <row r="40" spans="1:12" ht="20.25" x14ac:dyDescent="0.3">
      <c r="A40" s="8" t="s">
        <v>41</v>
      </c>
      <c r="B40" s="9">
        <v>22.34</v>
      </c>
      <c r="C40" s="6">
        <f t="shared" si="0"/>
        <v>22.675099999999997</v>
      </c>
      <c r="D40" s="6">
        <f t="shared" si="16"/>
        <v>23.010200000000001</v>
      </c>
      <c r="E40" s="6">
        <f t="shared" si="17"/>
        <v>23.9038</v>
      </c>
      <c r="F40" s="6">
        <f t="shared" si="18"/>
        <v>24.574000000000002</v>
      </c>
      <c r="G40" s="6">
        <f t="shared" si="19"/>
        <v>25.244199999999996</v>
      </c>
      <c r="H40" s="6">
        <f t="shared" si="20"/>
        <v>25.914399999999997</v>
      </c>
      <c r="I40" s="6">
        <f t="shared" si="1"/>
        <v>26.584599999999998</v>
      </c>
      <c r="J40" s="6">
        <f t="shared" si="21"/>
        <v>27.254799999999999</v>
      </c>
      <c r="K40" s="6">
        <f t="shared" si="2"/>
        <v>27.925000000000001</v>
      </c>
      <c r="L40" s="7"/>
    </row>
    <row r="41" spans="1:12" ht="20.25" x14ac:dyDescent="0.3">
      <c r="A41" s="8" t="s">
        <v>42</v>
      </c>
      <c r="B41" s="9">
        <v>23.45</v>
      </c>
      <c r="C41" s="6">
        <f t="shared" si="0"/>
        <v>23.801749999999998</v>
      </c>
      <c r="D41" s="6">
        <f t="shared" si="16"/>
        <v>24.153500000000001</v>
      </c>
      <c r="E41" s="6">
        <f t="shared" si="17"/>
        <v>25.0915</v>
      </c>
      <c r="F41" s="6">
        <f t="shared" si="18"/>
        <v>25.795000000000002</v>
      </c>
      <c r="G41" s="6">
        <f t="shared" si="19"/>
        <v>26.498499999999996</v>
      </c>
      <c r="H41" s="6">
        <f t="shared" si="20"/>
        <v>27.201999999999998</v>
      </c>
      <c r="I41" s="6">
        <f t="shared" si="1"/>
        <v>27.905499999999996</v>
      </c>
      <c r="J41" s="6">
        <f t="shared" si="21"/>
        <v>28.608999999999998</v>
      </c>
      <c r="K41" s="6">
        <f t="shared" si="2"/>
        <v>29.3125</v>
      </c>
      <c r="L41" s="7"/>
    </row>
    <row r="42" spans="1:12" ht="20.25" x14ac:dyDescent="0.3">
      <c r="A42" s="8" t="s">
        <v>43</v>
      </c>
      <c r="B42" s="9">
        <v>24.57</v>
      </c>
      <c r="C42" s="6">
        <f t="shared" si="0"/>
        <v>24.938549999999999</v>
      </c>
      <c r="D42" s="6">
        <f t="shared" si="16"/>
        <v>25.307100000000002</v>
      </c>
      <c r="E42" s="6">
        <f t="shared" si="17"/>
        <v>26.289900000000003</v>
      </c>
      <c r="F42" s="6">
        <f t="shared" si="18"/>
        <v>27.027000000000001</v>
      </c>
      <c r="G42" s="6">
        <f t="shared" si="19"/>
        <v>27.764099999999999</v>
      </c>
      <c r="H42" s="6">
        <f t="shared" si="20"/>
        <v>28.501199999999997</v>
      </c>
      <c r="I42" s="6">
        <f t="shared" si="1"/>
        <v>29.238299999999999</v>
      </c>
      <c r="J42" s="6">
        <f t="shared" si="21"/>
        <v>29.9754</v>
      </c>
      <c r="K42" s="6">
        <f t="shared" si="2"/>
        <v>30.712499999999999</v>
      </c>
      <c r="L42" s="7"/>
    </row>
    <row r="43" spans="1:12" ht="20.25" x14ac:dyDescent="0.3">
      <c r="A43" s="8" t="s">
        <v>96</v>
      </c>
      <c r="B43" s="9">
        <v>20.93</v>
      </c>
      <c r="C43" s="6">
        <f t="shared" si="0"/>
        <v>21.243949999999998</v>
      </c>
      <c r="D43" s="6">
        <f t="shared" si="16"/>
        <v>21.5579</v>
      </c>
      <c r="E43" s="6">
        <f t="shared" si="17"/>
        <v>22.395099999999999</v>
      </c>
      <c r="F43" s="6">
        <f t="shared" si="18"/>
        <v>23.023000000000003</v>
      </c>
      <c r="G43" s="6">
        <f t="shared" si="19"/>
        <v>23.650899999999996</v>
      </c>
      <c r="H43" s="6">
        <f t="shared" si="20"/>
        <v>24.278799999999997</v>
      </c>
      <c r="I43" s="6">
        <f t="shared" si="1"/>
        <v>24.906699999999997</v>
      </c>
      <c r="J43" s="6">
        <f t="shared" si="21"/>
        <v>25.534599999999998</v>
      </c>
      <c r="K43" s="6">
        <f t="shared" si="2"/>
        <v>26.162500000000001</v>
      </c>
      <c r="L43" s="7"/>
    </row>
    <row r="44" spans="1:12" ht="20.25" x14ac:dyDescent="0.3">
      <c r="A44" s="8" t="s">
        <v>97</v>
      </c>
      <c r="B44" s="9">
        <v>25.7</v>
      </c>
      <c r="C44" s="6">
        <f t="shared" si="0"/>
        <v>26.085499999999996</v>
      </c>
      <c r="D44" s="6">
        <f t="shared" si="16"/>
        <v>26.471</v>
      </c>
      <c r="E44" s="6">
        <f t="shared" si="17"/>
        <v>27.499000000000002</v>
      </c>
      <c r="F44" s="6">
        <f t="shared" si="18"/>
        <v>28.270000000000003</v>
      </c>
      <c r="G44" s="6">
        <f t="shared" si="19"/>
        <v>29.040999999999997</v>
      </c>
      <c r="H44" s="6">
        <f t="shared" si="20"/>
        <v>29.811999999999998</v>
      </c>
      <c r="I44" s="6">
        <f t="shared" si="1"/>
        <v>30.582999999999998</v>
      </c>
      <c r="J44" s="6">
        <f t="shared" si="21"/>
        <v>31.353999999999999</v>
      </c>
      <c r="K44" s="6">
        <f t="shared" si="2"/>
        <v>32.125</v>
      </c>
      <c r="L44" s="7"/>
    </row>
    <row r="45" spans="1:12" ht="20.25" x14ac:dyDescent="0.3">
      <c r="A45" s="8"/>
      <c r="B45" s="6"/>
      <c r="C45" s="6">
        <f t="shared" si="0"/>
        <v>0</v>
      </c>
      <c r="D45" s="6">
        <f t="shared" si="16"/>
        <v>0</v>
      </c>
      <c r="E45" s="6">
        <f t="shared" si="17"/>
        <v>0</v>
      </c>
      <c r="F45" s="6">
        <f t="shared" si="18"/>
        <v>0</v>
      </c>
      <c r="G45" s="6">
        <f t="shared" si="19"/>
        <v>0</v>
      </c>
      <c r="H45" s="6">
        <f t="shared" si="20"/>
        <v>0</v>
      </c>
      <c r="I45" s="6">
        <f t="shared" si="1"/>
        <v>0</v>
      </c>
      <c r="J45" s="6">
        <f t="shared" si="21"/>
        <v>0</v>
      </c>
      <c r="K45" s="6">
        <f t="shared" si="2"/>
        <v>0</v>
      </c>
      <c r="L45" s="7"/>
    </row>
    <row r="46" spans="1:12" ht="20.25" x14ac:dyDescent="0.3">
      <c r="A46" s="3" t="s">
        <v>98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7"/>
    </row>
    <row r="47" spans="1:12" ht="20.25" x14ac:dyDescent="0.3">
      <c r="A47" s="8" t="s">
        <v>99</v>
      </c>
      <c r="B47" s="9">
        <v>14.96</v>
      </c>
      <c r="C47" s="6">
        <f t="shared" si="0"/>
        <v>15.1844</v>
      </c>
      <c r="D47" s="6">
        <f t="shared" si="16"/>
        <v>15.408800000000001</v>
      </c>
      <c r="E47" s="6">
        <f t="shared" si="17"/>
        <v>16.007200000000001</v>
      </c>
      <c r="F47" s="6">
        <f t="shared" si="18"/>
        <v>16.456000000000003</v>
      </c>
      <c r="G47" s="6">
        <f t="shared" si="19"/>
        <v>16.904799999999998</v>
      </c>
      <c r="H47" s="6">
        <f t="shared" si="20"/>
        <v>17.3536</v>
      </c>
      <c r="I47" s="6">
        <f t="shared" si="1"/>
        <v>17.802399999999999</v>
      </c>
      <c r="J47" s="6">
        <f t="shared" si="21"/>
        <v>18.251200000000001</v>
      </c>
      <c r="K47" s="6">
        <f t="shared" si="2"/>
        <v>18.700000000000003</v>
      </c>
      <c r="L47" s="7"/>
    </row>
    <row r="48" spans="1:12" ht="20.25" x14ac:dyDescent="0.3">
      <c r="A48" s="8" t="s">
        <v>100</v>
      </c>
      <c r="B48" s="9">
        <v>15.59</v>
      </c>
      <c r="C48" s="6">
        <f t="shared" si="0"/>
        <v>15.823849999999998</v>
      </c>
      <c r="D48" s="6">
        <f t="shared" si="16"/>
        <v>16.057700000000001</v>
      </c>
      <c r="E48" s="6">
        <f t="shared" si="17"/>
        <v>16.6813</v>
      </c>
      <c r="F48" s="6">
        <f t="shared" si="18"/>
        <v>17.149000000000001</v>
      </c>
      <c r="G48" s="6">
        <f t="shared" si="19"/>
        <v>17.616699999999998</v>
      </c>
      <c r="H48" s="6">
        <f t="shared" si="20"/>
        <v>18.084399999999999</v>
      </c>
      <c r="I48" s="6">
        <f t="shared" si="1"/>
        <v>18.552099999999999</v>
      </c>
      <c r="J48" s="6">
        <f t="shared" si="21"/>
        <v>19.0198</v>
      </c>
      <c r="K48" s="6">
        <f t="shared" si="2"/>
        <v>19.487500000000001</v>
      </c>
      <c r="L48" s="7"/>
    </row>
    <row r="49" spans="1:12" ht="20.25" x14ac:dyDescent="0.3">
      <c r="A49" s="8" t="s">
        <v>101</v>
      </c>
      <c r="B49" s="9">
        <v>16.22</v>
      </c>
      <c r="C49" s="6">
        <f t="shared" si="0"/>
        <v>16.463299999999997</v>
      </c>
      <c r="D49" s="6">
        <f t="shared" si="16"/>
        <v>16.706599999999998</v>
      </c>
      <c r="E49" s="6">
        <f t="shared" si="17"/>
        <v>17.355399999999999</v>
      </c>
      <c r="F49" s="6">
        <f t="shared" si="18"/>
        <v>17.841999999999999</v>
      </c>
      <c r="G49" s="6">
        <f t="shared" si="19"/>
        <v>18.328599999999998</v>
      </c>
      <c r="H49" s="6">
        <f t="shared" si="20"/>
        <v>18.815199999999997</v>
      </c>
      <c r="I49" s="6">
        <f t="shared" si="1"/>
        <v>19.301799999999997</v>
      </c>
      <c r="J49" s="6">
        <f t="shared" si="21"/>
        <v>19.788399999999999</v>
      </c>
      <c r="K49" s="6">
        <f t="shared" si="2"/>
        <v>20.274999999999999</v>
      </c>
      <c r="L49" s="7"/>
    </row>
    <row r="50" spans="1:12" ht="20.25" x14ac:dyDescent="0.3">
      <c r="A50" s="8" t="s">
        <v>102</v>
      </c>
      <c r="B50" s="9">
        <v>16.850000000000001</v>
      </c>
      <c r="C50" s="6">
        <f t="shared" si="0"/>
        <v>17.10275</v>
      </c>
      <c r="D50" s="6">
        <f t="shared" si="16"/>
        <v>17.355500000000003</v>
      </c>
      <c r="E50" s="6">
        <f t="shared" si="17"/>
        <v>18.029500000000002</v>
      </c>
      <c r="F50" s="6">
        <f t="shared" si="18"/>
        <v>18.535000000000004</v>
      </c>
      <c r="G50" s="6">
        <f t="shared" si="19"/>
        <v>19.040500000000002</v>
      </c>
      <c r="H50" s="6">
        <f t="shared" si="20"/>
        <v>19.545999999999999</v>
      </c>
      <c r="I50" s="6">
        <f t="shared" si="1"/>
        <v>20.051500000000001</v>
      </c>
      <c r="J50" s="6">
        <f t="shared" si="21"/>
        <v>20.557000000000002</v>
      </c>
      <c r="K50" s="6">
        <f t="shared" si="2"/>
        <v>21.0625</v>
      </c>
      <c r="L50" s="7"/>
    </row>
    <row r="51" spans="1:12" ht="20.25" x14ac:dyDescent="0.3">
      <c r="A51" s="8"/>
      <c r="B51" s="17"/>
      <c r="C51" s="6"/>
      <c r="D51" s="6"/>
      <c r="E51" s="6"/>
      <c r="F51" s="6"/>
      <c r="G51" s="6"/>
      <c r="H51" s="6"/>
      <c r="I51" s="6"/>
      <c r="J51" s="6"/>
      <c r="K51" s="6"/>
      <c r="L51" s="7"/>
    </row>
    <row r="52" spans="1:12" ht="20.25" x14ac:dyDescent="0.3">
      <c r="A52" s="5" t="s">
        <v>44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7"/>
    </row>
    <row r="53" spans="1:12" ht="20.25" x14ac:dyDescent="0.3">
      <c r="A53" s="8" t="s">
        <v>45</v>
      </c>
      <c r="B53" s="9">
        <v>15.92</v>
      </c>
      <c r="C53" s="6">
        <f>B53*1.015</f>
        <v>16.158799999999999</v>
      </c>
      <c r="D53" s="6">
        <f>B53*1.03</f>
        <v>16.397600000000001</v>
      </c>
      <c r="E53" s="6">
        <f>B53*1.07</f>
        <v>17.034400000000002</v>
      </c>
      <c r="F53" s="6">
        <f>B53*1.1</f>
        <v>17.512</v>
      </c>
      <c r="G53" s="6">
        <f>B53*1.13</f>
        <v>17.989599999999999</v>
      </c>
      <c r="H53" s="6">
        <f>B53*1.16</f>
        <v>18.467199999999998</v>
      </c>
      <c r="I53" s="6">
        <f t="shared" si="1"/>
        <v>18.944800000000001</v>
      </c>
      <c r="J53" s="6">
        <f>B53*1.22</f>
        <v>19.4224</v>
      </c>
      <c r="K53" s="6">
        <f t="shared" si="2"/>
        <v>19.899999999999999</v>
      </c>
      <c r="L53" s="7"/>
    </row>
    <row r="54" spans="1:12" ht="20.25" x14ac:dyDescent="0.3">
      <c r="A54" s="8" t="s">
        <v>46</v>
      </c>
      <c r="B54" s="9">
        <v>16.850000000000001</v>
      </c>
      <c r="C54" s="6">
        <f>B54*1.015</f>
        <v>17.10275</v>
      </c>
      <c r="D54" s="6">
        <f>B54*1.03</f>
        <v>17.355500000000003</v>
      </c>
      <c r="E54" s="6">
        <f>B54*1.07</f>
        <v>18.029500000000002</v>
      </c>
      <c r="F54" s="6">
        <f>B54*1.1</f>
        <v>18.535000000000004</v>
      </c>
      <c r="G54" s="6">
        <f>B54*1.13</f>
        <v>19.040500000000002</v>
      </c>
      <c r="H54" s="6">
        <f>B54*1.16</f>
        <v>19.545999999999999</v>
      </c>
      <c r="I54" s="6">
        <f t="shared" si="1"/>
        <v>20.051500000000001</v>
      </c>
      <c r="J54" s="6">
        <f>B54*1.22</f>
        <v>20.557000000000002</v>
      </c>
      <c r="K54" s="6">
        <f t="shared" si="2"/>
        <v>21.0625</v>
      </c>
      <c r="L54" s="7"/>
    </row>
    <row r="55" spans="1:12" ht="20.25" x14ac:dyDescent="0.3">
      <c r="A55" s="8" t="s">
        <v>47</v>
      </c>
      <c r="B55" s="9">
        <v>17.3</v>
      </c>
      <c r="C55" s="6">
        <f>B55*1.015</f>
        <v>17.5595</v>
      </c>
      <c r="D55" s="6">
        <f>B55*1.03</f>
        <v>17.819000000000003</v>
      </c>
      <c r="E55" s="6">
        <f>B55*1.07</f>
        <v>18.511000000000003</v>
      </c>
      <c r="F55" s="6">
        <f>B55*1.1</f>
        <v>19.03</v>
      </c>
      <c r="G55" s="6">
        <f>B55*1.13</f>
        <v>19.548999999999999</v>
      </c>
      <c r="H55" s="6">
        <f>B55*1.16</f>
        <v>20.067999999999998</v>
      </c>
      <c r="I55" s="6">
        <f t="shared" si="1"/>
        <v>20.587</v>
      </c>
      <c r="J55" s="6">
        <f>B55*1.22</f>
        <v>21.106000000000002</v>
      </c>
      <c r="K55" s="6">
        <f t="shared" si="2"/>
        <v>21.625</v>
      </c>
      <c r="L55" s="7"/>
    </row>
    <row r="56" spans="1:12" ht="20.25" x14ac:dyDescent="0.3">
      <c r="A56" s="8" t="s">
        <v>48</v>
      </c>
      <c r="B56" s="9">
        <v>18</v>
      </c>
      <c r="C56" s="6">
        <f>B56*1.015</f>
        <v>18.27</v>
      </c>
      <c r="D56" s="6">
        <f>B56*1.03</f>
        <v>18.54</v>
      </c>
      <c r="E56" s="6">
        <f>B56*1.07</f>
        <v>19.260000000000002</v>
      </c>
      <c r="F56" s="6">
        <f>B56*1.1</f>
        <v>19.8</v>
      </c>
      <c r="G56" s="6">
        <f>B56*1.13</f>
        <v>20.339999999999996</v>
      </c>
      <c r="H56" s="6">
        <f>B56*1.16</f>
        <v>20.88</v>
      </c>
      <c r="I56" s="6">
        <f t="shared" si="1"/>
        <v>21.419999999999998</v>
      </c>
      <c r="J56" s="6">
        <f>B56*1.22</f>
        <v>21.96</v>
      </c>
      <c r="K56" s="6">
        <f t="shared" si="2"/>
        <v>22.5</v>
      </c>
      <c r="L56" s="7"/>
    </row>
    <row r="57" spans="1:12" ht="20.25" x14ac:dyDescent="0.3">
      <c r="A57" s="8"/>
      <c r="B57" s="6"/>
      <c r="C57" s="6"/>
      <c r="D57" s="6"/>
      <c r="E57" s="6"/>
      <c r="F57" s="6"/>
      <c r="G57" s="6"/>
      <c r="H57" s="6"/>
      <c r="I57" s="6"/>
      <c r="J57" s="6"/>
      <c r="K57" s="6"/>
      <c r="L57" s="7"/>
    </row>
    <row r="58" spans="1:12" ht="20.25" x14ac:dyDescent="0.3">
      <c r="A58" s="5" t="s">
        <v>49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7"/>
    </row>
    <row r="59" spans="1:12" ht="20.25" x14ac:dyDescent="0.3">
      <c r="A59" s="8" t="s">
        <v>107</v>
      </c>
      <c r="B59" s="9">
        <v>13.64</v>
      </c>
      <c r="C59" s="6">
        <f t="shared" si="0"/>
        <v>13.8446</v>
      </c>
      <c r="D59" s="6">
        <f t="shared" ref="D59:D65" si="22">B59*1.03</f>
        <v>14.049200000000001</v>
      </c>
      <c r="E59" s="6">
        <f t="shared" ref="E59:E65" si="23">B59*1.07</f>
        <v>14.594800000000001</v>
      </c>
      <c r="F59" s="6">
        <f t="shared" ref="F59:F65" si="24">B59*1.1</f>
        <v>15.004000000000001</v>
      </c>
      <c r="G59" s="6">
        <f t="shared" ref="G59:G65" si="25">B59*1.13</f>
        <v>15.4132</v>
      </c>
      <c r="H59" s="6">
        <f t="shared" ref="H59:H65" si="26">B59*1.16</f>
        <v>15.8224</v>
      </c>
      <c r="I59" s="6">
        <f t="shared" si="1"/>
        <v>16.2316</v>
      </c>
      <c r="J59" s="6">
        <f t="shared" ref="J59:J65" si="27">B59*1.22</f>
        <v>16.640799999999999</v>
      </c>
      <c r="K59" s="6">
        <f t="shared" si="2"/>
        <v>17.05</v>
      </c>
      <c r="L59" s="7"/>
    </row>
    <row r="60" spans="1:12" ht="20.25" x14ac:dyDescent="0.3">
      <c r="A60" s="8" t="s">
        <v>108</v>
      </c>
      <c r="B60" s="9">
        <v>14.32</v>
      </c>
      <c r="C60" s="6">
        <f t="shared" si="0"/>
        <v>14.534799999999999</v>
      </c>
      <c r="D60" s="6">
        <f t="shared" si="22"/>
        <v>14.749600000000001</v>
      </c>
      <c r="E60" s="6">
        <f t="shared" si="23"/>
        <v>15.322400000000002</v>
      </c>
      <c r="F60" s="6">
        <f t="shared" si="24"/>
        <v>15.752000000000002</v>
      </c>
      <c r="G60" s="6">
        <f t="shared" si="25"/>
        <v>16.1816</v>
      </c>
      <c r="H60" s="6">
        <f t="shared" si="26"/>
        <v>16.6112</v>
      </c>
      <c r="I60" s="6">
        <f t="shared" si="1"/>
        <v>17.040800000000001</v>
      </c>
      <c r="J60" s="6">
        <f t="shared" si="27"/>
        <v>17.470400000000001</v>
      </c>
      <c r="K60" s="6">
        <f t="shared" si="2"/>
        <v>17.899999999999999</v>
      </c>
      <c r="L60" s="7"/>
    </row>
    <row r="61" spans="1:12" ht="20.25" x14ac:dyDescent="0.3">
      <c r="A61" s="8" t="s">
        <v>109</v>
      </c>
      <c r="B61" s="9">
        <v>15.02</v>
      </c>
      <c r="C61" s="6">
        <f t="shared" si="0"/>
        <v>15.245299999999999</v>
      </c>
      <c r="D61" s="6">
        <f t="shared" si="22"/>
        <v>15.470599999999999</v>
      </c>
      <c r="E61" s="6">
        <f t="shared" si="23"/>
        <v>16.071400000000001</v>
      </c>
      <c r="F61" s="6">
        <f t="shared" si="24"/>
        <v>16.522000000000002</v>
      </c>
      <c r="G61" s="6">
        <f t="shared" si="25"/>
        <v>16.972599999999996</v>
      </c>
      <c r="H61" s="6">
        <f t="shared" si="26"/>
        <v>17.423199999999998</v>
      </c>
      <c r="I61" s="6">
        <f t="shared" si="1"/>
        <v>17.873799999999999</v>
      </c>
      <c r="J61" s="6">
        <f t="shared" si="27"/>
        <v>18.324400000000001</v>
      </c>
      <c r="K61" s="6">
        <f t="shared" si="2"/>
        <v>18.774999999999999</v>
      </c>
      <c r="L61" s="7"/>
    </row>
    <row r="62" spans="1:12" ht="20.25" x14ac:dyDescent="0.3">
      <c r="A62" s="8" t="s">
        <v>50</v>
      </c>
      <c r="B62" s="9">
        <v>13.64</v>
      </c>
      <c r="C62" s="6">
        <f t="shared" si="0"/>
        <v>13.8446</v>
      </c>
      <c r="D62" s="6">
        <f t="shared" si="22"/>
        <v>14.049200000000001</v>
      </c>
      <c r="E62" s="6">
        <f t="shared" si="23"/>
        <v>14.594800000000001</v>
      </c>
      <c r="F62" s="6">
        <f t="shared" si="24"/>
        <v>15.004000000000001</v>
      </c>
      <c r="G62" s="6">
        <f t="shared" si="25"/>
        <v>15.4132</v>
      </c>
      <c r="H62" s="6">
        <f t="shared" si="26"/>
        <v>15.8224</v>
      </c>
      <c r="I62" s="6">
        <f t="shared" si="1"/>
        <v>16.2316</v>
      </c>
      <c r="J62" s="6">
        <f t="shared" si="27"/>
        <v>16.640799999999999</v>
      </c>
      <c r="K62" s="6">
        <f t="shared" si="2"/>
        <v>17.05</v>
      </c>
      <c r="L62" s="7"/>
    </row>
    <row r="63" spans="1:12" ht="20.25" x14ac:dyDescent="0.3">
      <c r="A63" s="8" t="s">
        <v>51</v>
      </c>
      <c r="B63" s="9">
        <v>16.13</v>
      </c>
      <c r="C63" s="6">
        <f t="shared" si="0"/>
        <v>16.371949999999998</v>
      </c>
      <c r="D63" s="6">
        <f t="shared" si="22"/>
        <v>16.613900000000001</v>
      </c>
      <c r="E63" s="6">
        <f t="shared" si="23"/>
        <v>17.2591</v>
      </c>
      <c r="F63" s="6">
        <f t="shared" si="24"/>
        <v>17.743000000000002</v>
      </c>
      <c r="G63" s="6">
        <f t="shared" si="25"/>
        <v>18.226899999999997</v>
      </c>
      <c r="H63" s="6">
        <f t="shared" si="26"/>
        <v>18.710799999999999</v>
      </c>
      <c r="I63" s="6">
        <f t="shared" si="1"/>
        <v>19.194699999999997</v>
      </c>
      <c r="J63" s="6">
        <f t="shared" si="27"/>
        <v>19.678599999999999</v>
      </c>
      <c r="K63" s="6">
        <f t="shared" si="2"/>
        <v>20.162499999999998</v>
      </c>
      <c r="L63" s="7"/>
    </row>
    <row r="64" spans="1:12" ht="20.25" x14ac:dyDescent="0.3">
      <c r="A64" s="8" t="s">
        <v>52</v>
      </c>
      <c r="B64" s="9">
        <v>16.93</v>
      </c>
      <c r="C64" s="6">
        <f t="shared" si="0"/>
        <v>17.183949999999999</v>
      </c>
      <c r="D64" s="6">
        <f t="shared" si="22"/>
        <v>17.437899999999999</v>
      </c>
      <c r="E64" s="6">
        <f t="shared" si="23"/>
        <v>18.115100000000002</v>
      </c>
      <c r="F64" s="6">
        <f t="shared" si="24"/>
        <v>18.623000000000001</v>
      </c>
      <c r="G64" s="6">
        <f t="shared" si="25"/>
        <v>19.130899999999997</v>
      </c>
      <c r="H64" s="6">
        <f t="shared" si="26"/>
        <v>19.6388</v>
      </c>
      <c r="I64" s="6">
        <f t="shared" si="1"/>
        <v>20.146699999999999</v>
      </c>
      <c r="J64" s="6">
        <f t="shared" si="27"/>
        <v>20.654599999999999</v>
      </c>
      <c r="K64" s="6">
        <f t="shared" si="2"/>
        <v>21.162500000000001</v>
      </c>
      <c r="L64" s="7"/>
    </row>
    <row r="65" spans="1:12" ht="20.25" x14ac:dyDescent="0.3">
      <c r="A65" s="8" t="s">
        <v>53</v>
      </c>
      <c r="B65" s="9">
        <v>17.73</v>
      </c>
      <c r="C65" s="6">
        <f t="shared" si="0"/>
        <v>17.995949999999997</v>
      </c>
      <c r="D65" s="6">
        <f t="shared" si="22"/>
        <v>18.261900000000001</v>
      </c>
      <c r="E65" s="6">
        <f t="shared" si="23"/>
        <v>18.9711</v>
      </c>
      <c r="F65" s="6">
        <f t="shared" si="24"/>
        <v>19.503000000000004</v>
      </c>
      <c r="G65" s="6">
        <f t="shared" si="25"/>
        <v>20.034899999999997</v>
      </c>
      <c r="H65" s="6">
        <f t="shared" si="26"/>
        <v>20.566800000000001</v>
      </c>
      <c r="I65" s="6">
        <f t="shared" si="1"/>
        <v>21.098700000000001</v>
      </c>
      <c r="J65" s="6">
        <f t="shared" si="27"/>
        <v>21.630600000000001</v>
      </c>
      <c r="K65" s="6">
        <f t="shared" si="2"/>
        <v>22.162500000000001</v>
      </c>
      <c r="L65" s="7"/>
    </row>
    <row r="66" spans="1:12" ht="20.25" x14ac:dyDescent="0.3">
      <c r="A66" s="8"/>
      <c r="B66" s="7"/>
      <c r="C66" s="7"/>
      <c r="D66" s="7"/>
      <c r="E66" s="7"/>
      <c r="F66" s="7"/>
      <c r="G66" s="7"/>
      <c r="H66" s="7"/>
      <c r="I66" s="6"/>
      <c r="J66" s="7"/>
      <c r="K66" s="6"/>
      <c r="L66" s="7"/>
    </row>
    <row r="67" spans="1:12" ht="20.25" x14ac:dyDescent="0.3">
      <c r="A67" s="5" t="s">
        <v>54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7"/>
    </row>
    <row r="68" spans="1:12" ht="20.25" x14ac:dyDescent="0.3">
      <c r="A68" s="8" t="s">
        <v>55</v>
      </c>
      <c r="B68" s="9">
        <v>14.16</v>
      </c>
      <c r="C68" s="6">
        <f t="shared" si="0"/>
        <v>14.372399999999999</v>
      </c>
      <c r="D68" s="6">
        <f>B68*1.03</f>
        <v>14.584800000000001</v>
      </c>
      <c r="E68" s="6">
        <f>B68*1.07</f>
        <v>15.151200000000001</v>
      </c>
      <c r="F68" s="6">
        <f>B68*1.1</f>
        <v>15.576000000000002</v>
      </c>
      <c r="G68" s="6">
        <f>B68*1.13</f>
        <v>16.000799999999998</v>
      </c>
      <c r="H68" s="6">
        <f>B68*1.16</f>
        <v>16.425599999999999</v>
      </c>
      <c r="I68" s="6">
        <f t="shared" si="1"/>
        <v>16.8504</v>
      </c>
      <c r="J68" s="6">
        <f>B68*1.22</f>
        <v>17.275199999999998</v>
      </c>
      <c r="K68" s="6">
        <f t="shared" si="2"/>
        <v>17.7</v>
      </c>
      <c r="L68" s="7"/>
    </row>
    <row r="69" spans="1:12" ht="20.25" x14ac:dyDescent="0.3">
      <c r="A69" s="8" t="s">
        <v>106</v>
      </c>
      <c r="B69" s="9">
        <v>12.5</v>
      </c>
      <c r="C69" s="6"/>
      <c r="D69" s="6"/>
      <c r="E69" s="6"/>
      <c r="F69" s="6"/>
      <c r="G69" s="6"/>
      <c r="H69" s="6"/>
      <c r="I69" s="6"/>
      <c r="J69" s="6"/>
      <c r="K69" s="6"/>
      <c r="L69" s="7"/>
    </row>
    <row r="70" spans="1:12" ht="20.25" x14ac:dyDescent="0.3">
      <c r="A70" s="8"/>
      <c r="B70" s="6"/>
      <c r="C70" s="6"/>
      <c r="D70" s="6"/>
      <c r="E70" s="6"/>
      <c r="F70" s="6"/>
      <c r="G70" s="6"/>
      <c r="H70" s="6"/>
      <c r="I70" s="6"/>
      <c r="J70" s="6"/>
      <c r="K70" s="6"/>
      <c r="L70" s="7"/>
    </row>
    <row r="71" spans="1:12" ht="20.25" x14ac:dyDescent="0.3">
      <c r="A71" s="8"/>
      <c r="B71" s="7"/>
      <c r="C71" s="6"/>
      <c r="D71" s="6"/>
      <c r="E71" s="6"/>
      <c r="F71" s="6"/>
      <c r="G71" s="6"/>
      <c r="H71" s="6"/>
      <c r="I71" s="6"/>
      <c r="J71" s="6"/>
      <c r="K71" s="6"/>
      <c r="L71" s="7"/>
    </row>
    <row r="72" spans="1:12" ht="20.25" x14ac:dyDescent="0.3">
      <c r="A72" s="5" t="s">
        <v>56</v>
      </c>
      <c r="B72" s="7"/>
      <c r="C72" s="6"/>
      <c r="D72" s="6"/>
      <c r="E72" s="6"/>
      <c r="F72" s="6"/>
      <c r="G72" s="6"/>
      <c r="H72" s="6"/>
      <c r="I72" s="6"/>
      <c r="J72" s="6"/>
      <c r="K72" s="6"/>
      <c r="L72" s="7"/>
    </row>
    <row r="73" spans="1:12" ht="20.25" x14ac:dyDescent="0.3">
      <c r="A73" s="8" t="s">
        <v>57</v>
      </c>
      <c r="B73" s="9">
        <v>13.64</v>
      </c>
      <c r="C73" s="6">
        <f t="shared" si="0"/>
        <v>13.8446</v>
      </c>
      <c r="D73" s="6">
        <f t="shared" ref="D73:D82" si="28">B73*1.03</f>
        <v>14.049200000000001</v>
      </c>
      <c r="E73" s="6">
        <f t="shared" ref="E73:E82" si="29">B73*1.07</f>
        <v>14.594800000000001</v>
      </c>
      <c r="F73" s="6">
        <f t="shared" ref="F73:F82" si="30">B73*1.1</f>
        <v>15.004000000000001</v>
      </c>
      <c r="G73" s="6">
        <f t="shared" ref="G73:G82" si="31">B73*1.13</f>
        <v>15.4132</v>
      </c>
      <c r="H73" s="6">
        <f t="shared" ref="H73:H82" si="32">B73*1.16</f>
        <v>15.8224</v>
      </c>
      <c r="I73" s="6">
        <f t="shared" si="1"/>
        <v>16.2316</v>
      </c>
      <c r="J73" s="6">
        <f t="shared" ref="J73:J82" si="33">B73*1.22</f>
        <v>16.640799999999999</v>
      </c>
      <c r="K73" s="6">
        <f t="shared" si="2"/>
        <v>17.05</v>
      </c>
      <c r="L73" s="7"/>
    </row>
    <row r="74" spans="1:12" ht="20.25" x14ac:dyDescent="0.3">
      <c r="A74" s="8" t="s">
        <v>110</v>
      </c>
      <c r="B74" s="9">
        <v>17.37</v>
      </c>
      <c r="C74" s="6">
        <f t="shared" si="0"/>
        <v>17.630549999999999</v>
      </c>
      <c r="D74" s="6">
        <f t="shared" si="28"/>
        <v>17.891100000000002</v>
      </c>
      <c r="E74" s="6">
        <f t="shared" si="29"/>
        <v>18.585900000000002</v>
      </c>
      <c r="F74" s="6">
        <f t="shared" si="30"/>
        <v>19.107000000000003</v>
      </c>
      <c r="G74" s="6">
        <f t="shared" si="31"/>
        <v>19.6281</v>
      </c>
      <c r="H74" s="6">
        <f t="shared" si="32"/>
        <v>20.1492</v>
      </c>
      <c r="I74" s="6">
        <f t="shared" si="1"/>
        <v>20.670300000000001</v>
      </c>
      <c r="J74" s="6">
        <f t="shared" si="33"/>
        <v>21.191400000000002</v>
      </c>
      <c r="K74" s="6">
        <f t="shared" si="2"/>
        <v>21.712500000000002</v>
      </c>
      <c r="L74" s="7"/>
    </row>
    <row r="75" spans="1:12" ht="20.25" x14ac:dyDescent="0.3">
      <c r="A75" s="8" t="s">
        <v>58</v>
      </c>
      <c r="B75" s="9">
        <v>13.64</v>
      </c>
      <c r="C75" s="6">
        <f t="shared" si="0"/>
        <v>13.8446</v>
      </c>
      <c r="D75" s="6">
        <f t="shared" si="28"/>
        <v>14.049200000000001</v>
      </c>
      <c r="E75" s="6">
        <f t="shared" si="29"/>
        <v>14.594800000000001</v>
      </c>
      <c r="F75" s="6">
        <f t="shared" si="30"/>
        <v>15.004000000000001</v>
      </c>
      <c r="G75" s="6">
        <f t="shared" si="31"/>
        <v>15.4132</v>
      </c>
      <c r="H75" s="6">
        <f t="shared" si="32"/>
        <v>15.8224</v>
      </c>
      <c r="I75" s="6">
        <f t="shared" si="1"/>
        <v>16.2316</v>
      </c>
      <c r="J75" s="6">
        <f t="shared" si="33"/>
        <v>16.640799999999999</v>
      </c>
      <c r="K75" s="6">
        <f t="shared" si="2"/>
        <v>17.05</v>
      </c>
      <c r="L75" s="7"/>
    </row>
    <row r="76" spans="1:12" ht="20.25" x14ac:dyDescent="0.3">
      <c r="A76" s="8"/>
      <c r="B76" s="6"/>
      <c r="C76" s="6"/>
      <c r="D76" s="6"/>
      <c r="E76" s="6"/>
      <c r="F76" s="6"/>
      <c r="G76" s="6"/>
      <c r="H76" s="6"/>
      <c r="I76" s="6"/>
      <c r="J76" s="6"/>
      <c r="K76" s="6"/>
      <c r="L76" s="7"/>
    </row>
    <row r="77" spans="1:12" ht="20.25" x14ac:dyDescent="0.3">
      <c r="A77" s="8" t="s">
        <v>51</v>
      </c>
      <c r="B77" s="9">
        <v>16.13</v>
      </c>
      <c r="C77" s="6">
        <f t="shared" si="0"/>
        <v>16.371949999999998</v>
      </c>
      <c r="D77" s="6">
        <f t="shared" si="28"/>
        <v>16.613900000000001</v>
      </c>
      <c r="E77" s="6">
        <f t="shared" si="29"/>
        <v>17.2591</v>
      </c>
      <c r="F77" s="6">
        <f t="shared" si="30"/>
        <v>17.743000000000002</v>
      </c>
      <c r="G77" s="6">
        <f t="shared" si="31"/>
        <v>18.226899999999997</v>
      </c>
      <c r="H77" s="6">
        <f t="shared" si="32"/>
        <v>18.710799999999999</v>
      </c>
      <c r="I77" s="6">
        <f t="shared" si="1"/>
        <v>19.194699999999997</v>
      </c>
      <c r="J77" s="6">
        <f t="shared" si="33"/>
        <v>19.678599999999999</v>
      </c>
      <c r="K77" s="6">
        <f t="shared" si="2"/>
        <v>20.162499999999998</v>
      </c>
      <c r="L77" s="7"/>
    </row>
    <row r="78" spans="1:12" ht="20.25" x14ac:dyDescent="0.3">
      <c r="A78" s="8" t="s">
        <v>52</v>
      </c>
      <c r="B78" s="9">
        <v>16.93</v>
      </c>
      <c r="C78" s="6">
        <f t="shared" si="0"/>
        <v>17.183949999999999</v>
      </c>
      <c r="D78" s="6">
        <f t="shared" si="28"/>
        <v>17.437899999999999</v>
      </c>
      <c r="E78" s="6">
        <f t="shared" si="29"/>
        <v>18.115100000000002</v>
      </c>
      <c r="F78" s="6">
        <f t="shared" si="30"/>
        <v>18.623000000000001</v>
      </c>
      <c r="G78" s="6">
        <f t="shared" si="31"/>
        <v>19.130899999999997</v>
      </c>
      <c r="H78" s="6">
        <f t="shared" si="32"/>
        <v>19.6388</v>
      </c>
      <c r="I78" s="6">
        <f t="shared" si="1"/>
        <v>20.146699999999999</v>
      </c>
      <c r="J78" s="6">
        <f t="shared" si="33"/>
        <v>20.654599999999999</v>
      </c>
      <c r="K78" s="6">
        <f t="shared" si="2"/>
        <v>21.162500000000001</v>
      </c>
      <c r="L78" s="7"/>
    </row>
    <row r="79" spans="1:12" ht="20.25" x14ac:dyDescent="0.3">
      <c r="A79" s="8" t="s">
        <v>53</v>
      </c>
      <c r="B79" s="9">
        <v>17.73</v>
      </c>
      <c r="C79" s="6">
        <f>B79*1.015</f>
        <v>17.995949999999997</v>
      </c>
      <c r="D79" s="6">
        <f>B79*1.03</f>
        <v>18.261900000000001</v>
      </c>
      <c r="E79" s="6">
        <f>B79*1.07</f>
        <v>18.9711</v>
      </c>
      <c r="F79" s="6">
        <f>B79*1.1</f>
        <v>19.503000000000004</v>
      </c>
      <c r="G79" s="6">
        <f>B79*1.13</f>
        <v>20.034899999999997</v>
      </c>
      <c r="H79" s="6">
        <f>B79*1.16</f>
        <v>20.566800000000001</v>
      </c>
      <c r="I79" s="6">
        <f t="shared" si="1"/>
        <v>21.098700000000001</v>
      </c>
      <c r="J79" s="6">
        <f>B79*1.22</f>
        <v>21.630600000000001</v>
      </c>
      <c r="K79" s="6">
        <f t="shared" si="2"/>
        <v>22.162500000000001</v>
      </c>
      <c r="L79" s="7"/>
    </row>
    <row r="80" spans="1:12" ht="21.75" customHeight="1" x14ac:dyDescent="0.3">
      <c r="A80" s="8" t="s">
        <v>59</v>
      </c>
      <c r="B80" s="9">
        <v>18.61</v>
      </c>
      <c r="C80" s="6">
        <f t="shared" si="0"/>
        <v>18.889149999999997</v>
      </c>
      <c r="D80" s="6">
        <f t="shared" si="28"/>
        <v>19.168299999999999</v>
      </c>
      <c r="E80" s="6">
        <f t="shared" si="29"/>
        <v>19.912700000000001</v>
      </c>
      <c r="F80" s="6">
        <f t="shared" si="30"/>
        <v>20.471</v>
      </c>
      <c r="G80" s="6">
        <f t="shared" si="31"/>
        <v>21.029299999999996</v>
      </c>
      <c r="H80" s="6">
        <f t="shared" si="32"/>
        <v>21.587599999999998</v>
      </c>
      <c r="I80" s="6">
        <f t="shared" si="1"/>
        <v>22.145899999999997</v>
      </c>
      <c r="J80" s="6">
        <f t="shared" si="33"/>
        <v>22.7042</v>
      </c>
      <c r="K80" s="6">
        <f t="shared" si="2"/>
        <v>23.262499999999999</v>
      </c>
      <c r="L80" s="7"/>
    </row>
    <row r="81" spans="1:12" ht="20.25" x14ac:dyDescent="0.3">
      <c r="A81" s="8" t="s">
        <v>60</v>
      </c>
      <c r="B81" s="9">
        <v>18.61</v>
      </c>
      <c r="C81" s="6">
        <f t="shared" si="0"/>
        <v>18.889149999999997</v>
      </c>
      <c r="D81" s="6">
        <f t="shared" si="28"/>
        <v>19.168299999999999</v>
      </c>
      <c r="E81" s="6">
        <f t="shared" si="29"/>
        <v>19.912700000000001</v>
      </c>
      <c r="F81" s="6">
        <f t="shared" si="30"/>
        <v>20.471</v>
      </c>
      <c r="G81" s="6">
        <f t="shared" si="31"/>
        <v>21.029299999999996</v>
      </c>
      <c r="H81" s="6">
        <f t="shared" si="32"/>
        <v>21.587599999999998</v>
      </c>
      <c r="I81" s="6">
        <f t="shared" ref="I81:I108" si="34">B81*1.19</f>
        <v>22.145899999999997</v>
      </c>
      <c r="J81" s="6">
        <f t="shared" si="33"/>
        <v>22.7042</v>
      </c>
      <c r="K81" s="6">
        <f t="shared" ref="K81:K108" si="35">SUM(B81*1.25)</f>
        <v>23.262499999999999</v>
      </c>
      <c r="L81" s="7"/>
    </row>
    <row r="82" spans="1:12" ht="20.25" x14ac:dyDescent="0.3">
      <c r="A82" s="8" t="s">
        <v>61</v>
      </c>
      <c r="B82" s="9">
        <v>19.850000000000001</v>
      </c>
      <c r="C82" s="6">
        <f t="shared" si="0"/>
        <v>20.147749999999998</v>
      </c>
      <c r="D82" s="6">
        <f t="shared" si="28"/>
        <v>20.445500000000003</v>
      </c>
      <c r="E82" s="6">
        <f t="shared" si="29"/>
        <v>21.239500000000003</v>
      </c>
      <c r="F82" s="6">
        <f t="shared" si="30"/>
        <v>21.835000000000004</v>
      </c>
      <c r="G82" s="6">
        <f t="shared" si="31"/>
        <v>22.430499999999999</v>
      </c>
      <c r="H82" s="6">
        <f t="shared" si="32"/>
        <v>23.026</v>
      </c>
      <c r="I82" s="6">
        <f t="shared" si="34"/>
        <v>23.621500000000001</v>
      </c>
      <c r="J82" s="6">
        <f t="shared" si="33"/>
        <v>24.217000000000002</v>
      </c>
      <c r="K82" s="6">
        <f t="shared" si="35"/>
        <v>24.8125</v>
      </c>
      <c r="L82" s="7"/>
    </row>
    <row r="83" spans="1:12" ht="20.25" x14ac:dyDescent="0.3">
      <c r="A83" s="8"/>
      <c r="B83" s="6"/>
      <c r="C83" s="6"/>
      <c r="D83" s="6"/>
      <c r="E83" s="6"/>
      <c r="F83" s="6"/>
      <c r="G83" s="6"/>
      <c r="H83" s="6"/>
      <c r="I83" s="6"/>
      <c r="J83" s="6"/>
      <c r="K83" s="6"/>
      <c r="L83" s="7"/>
    </row>
    <row r="84" spans="1:12" ht="20.25" x14ac:dyDescent="0.3">
      <c r="A84" s="5" t="s">
        <v>94</v>
      </c>
      <c r="B84" s="9">
        <v>20.09</v>
      </c>
      <c r="C84" s="6"/>
      <c r="D84" s="6"/>
      <c r="E84" s="6"/>
      <c r="F84" s="6"/>
      <c r="G84" s="6"/>
      <c r="H84" s="6"/>
      <c r="I84" s="6"/>
      <c r="J84" s="6"/>
      <c r="K84" s="6"/>
      <c r="L84" s="7"/>
    </row>
    <row r="85" spans="1:12" ht="20.25" x14ac:dyDescent="0.3">
      <c r="A85" s="8"/>
      <c r="B85" s="7"/>
      <c r="C85" s="6"/>
      <c r="D85" s="7"/>
      <c r="E85" s="7"/>
      <c r="F85" s="7"/>
      <c r="G85" s="7"/>
      <c r="H85" s="7"/>
      <c r="I85" s="6"/>
      <c r="J85" s="7"/>
      <c r="K85" s="6"/>
      <c r="L85" s="7"/>
    </row>
    <row r="86" spans="1:12" ht="20.25" x14ac:dyDescent="0.3">
      <c r="A86" s="5" t="s">
        <v>62</v>
      </c>
      <c r="B86" s="7"/>
      <c r="C86" s="6"/>
      <c r="D86" s="7"/>
      <c r="E86" s="7"/>
      <c r="F86" s="7"/>
      <c r="G86" s="7"/>
      <c r="H86" s="7"/>
      <c r="I86" s="6"/>
      <c r="J86" s="7"/>
      <c r="K86" s="6"/>
      <c r="L86" s="7"/>
    </row>
    <row r="87" spans="1:12" ht="20.25" x14ac:dyDescent="0.3">
      <c r="A87" s="8" t="s">
        <v>63</v>
      </c>
      <c r="B87" s="9">
        <v>16.95</v>
      </c>
      <c r="C87" s="6">
        <f t="shared" si="0"/>
        <v>17.204249999999998</v>
      </c>
      <c r="D87" s="6">
        <f>B87*1.03</f>
        <v>17.458500000000001</v>
      </c>
      <c r="E87" s="6">
        <f>B87*1.07</f>
        <v>18.136500000000002</v>
      </c>
      <c r="F87" s="6">
        <f>B87*1.1</f>
        <v>18.645</v>
      </c>
      <c r="G87" s="6">
        <f>B87*1.13</f>
        <v>19.153499999999998</v>
      </c>
      <c r="H87" s="6">
        <f>B87*1.16</f>
        <v>19.661999999999999</v>
      </c>
      <c r="I87" s="6">
        <f t="shared" si="34"/>
        <v>20.170499999999997</v>
      </c>
      <c r="J87" s="6">
        <f>B87*1.22</f>
        <v>20.678999999999998</v>
      </c>
      <c r="K87" s="6">
        <f t="shared" si="35"/>
        <v>21.1875</v>
      </c>
      <c r="L87" s="7"/>
    </row>
    <row r="88" spans="1:12" ht="20.25" x14ac:dyDescent="0.3">
      <c r="A88" s="8" t="s">
        <v>64</v>
      </c>
      <c r="B88" s="9">
        <v>18.2</v>
      </c>
      <c r="C88" s="6">
        <f t="shared" si="0"/>
        <v>18.472999999999999</v>
      </c>
      <c r="D88" s="6">
        <f>B88*1.03</f>
        <v>18.745999999999999</v>
      </c>
      <c r="E88" s="6">
        <f>B88*1.07</f>
        <v>19.474</v>
      </c>
      <c r="F88" s="6">
        <f>B88*1.1</f>
        <v>20.02</v>
      </c>
      <c r="G88" s="6">
        <f>B88*1.13</f>
        <v>20.565999999999999</v>
      </c>
      <c r="H88" s="6">
        <f>B88*1.16</f>
        <v>21.111999999999998</v>
      </c>
      <c r="I88" s="6">
        <f t="shared" si="34"/>
        <v>21.657999999999998</v>
      </c>
      <c r="J88" s="6">
        <f>B88*1.22</f>
        <v>22.203999999999997</v>
      </c>
      <c r="K88" s="6">
        <f t="shared" si="35"/>
        <v>22.75</v>
      </c>
      <c r="L88" s="7"/>
    </row>
    <row r="89" spans="1:12" ht="20.25" x14ac:dyDescent="0.3">
      <c r="A89" s="8" t="s">
        <v>65</v>
      </c>
      <c r="B89" s="9">
        <v>18.989999999999998</v>
      </c>
      <c r="C89" s="6">
        <f t="shared" si="0"/>
        <v>19.274849999999997</v>
      </c>
      <c r="D89" s="6">
        <f>B89*1.03</f>
        <v>19.559699999999999</v>
      </c>
      <c r="E89" s="6">
        <f>B89*1.07</f>
        <v>20.319299999999998</v>
      </c>
      <c r="F89" s="6">
        <f>B89*1.1</f>
        <v>20.888999999999999</v>
      </c>
      <c r="G89" s="6">
        <f>B89*1.13</f>
        <v>21.458699999999997</v>
      </c>
      <c r="H89" s="6">
        <f>B89*1.16</f>
        <v>22.028399999999998</v>
      </c>
      <c r="I89" s="6">
        <f t="shared" si="34"/>
        <v>22.598099999999999</v>
      </c>
      <c r="J89" s="6">
        <f>B89*1.22</f>
        <v>23.167799999999996</v>
      </c>
      <c r="K89" s="6">
        <f t="shared" si="35"/>
        <v>23.737499999999997</v>
      </c>
      <c r="L89" s="7"/>
    </row>
    <row r="90" spans="1:12" ht="20.25" x14ac:dyDescent="0.3">
      <c r="A90" s="8" t="s">
        <v>66</v>
      </c>
      <c r="B90" s="9">
        <v>19.190000000000001</v>
      </c>
      <c r="C90" s="6">
        <f t="shared" si="0"/>
        <v>19.47785</v>
      </c>
      <c r="D90" s="6">
        <f>B90*1.03</f>
        <v>19.765700000000002</v>
      </c>
      <c r="E90" s="6">
        <f>B90*1.07</f>
        <v>20.533300000000004</v>
      </c>
      <c r="F90" s="6">
        <f>B90*1.1</f>
        <v>21.109000000000002</v>
      </c>
      <c r="G90" s="6">
        <f>B90*1.13</f>
        <v>21.684699999999999</v>
      </c>
      <c r="H90" s="6">
        <f>B90*1.16</f>
        <v>22.260400000000001</v>
      </c>
      <c r="I90" s="6">
        <f t="shared" si="34"/>
        <v>22.836100000000002</v>
      </c>
      <c r="J90" s="6">
        <f>B90*1.22</f>
        <v>23.411799999999999</v>
      </c>
      <c r="K90" s="6">
        <f t="shared" si="35"/>
        <v>23.987500000000001</v>
      </c>
      <c r="L90" s="7"/>
    </row>
    <row r="91" spans="1:12" ht="20.25" x14ac:dyDescent="0.3">
      <c r="A91" s="8" t="s">
        <v>67</v>
      </c>
      <c r="B91" s="9">
        <v>25.64</v>
      </c>
      <c r="C91" s="6">
        <f t="shared" si="0"/>
        <v>26.0246</v>
      </c>
      <c r="D91" s="6">
        <f>B91*1.03</f>
        <v>26.409200000000002</v>
      </c>
      <c r="E91" s="6">
        <f>B91*1.07</f>
        <v>27.434800000000003</v>
      </c>
      <c r="F91" s="6">
        <f>B91*1.1</f>
        <v>28.204000000000004</v>
      </c>
      <c r="G91" s="6">
        <f>B91*1.13</f>
        <v>28.973199999999999</v>
      </c>
      <c r="H91" s="6">
        <f>B91*1.16</f>
        <v>29.7424</v>
      </c>
      <c r="I91" s="6">
        <f t="shared" si="34"/>
        <v>30.511599999999998</v>
      </c>
      <c r="J91" s="6">
        <f>B91*1.22</f>
        <v>31.280799999999999</v>
      </c>
      <c r="K91" s="6">
        <f t="shared" si="35"/>
        <v>32.049999999999997</v>
      </c>
      <c r="L91" s="7"/>
    </row>
    <row r="92" spans="1:12" ht="20.25" x14ac:dyDescent="0.3">
      <c r="A92" s="8" t="s">
        <v>68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7"/>
    </row>
    <row r="93" spans="1:12" ht="20.25" x14ac:dyDescent="0.3">
      <c r="A93" s="20" t="s">
        <v>69</v>
      </c>
      <c r="B93" s="20"/>
      <c r="C93" s="20"/>
      <c r="D93" s="20"/>
      <c r="E93" s="20"/>
      <c r="F93" s="6"/>
      <c r="G93" s="6"/>
      <c r="H93" s="6"/>
      <c r="I93" s="6"/>
      <c r="J93" s="6"/>
      <c r="K93" s="6"/>
      <c r="L93" s="7"/>
    </row>
    <row r="94" spans="1:12" ht="20.25" x14ac:dyDescent="0.3">
      <c r="A94" s="15"/>
      <c r="B94" s="15"/>
      <c r="C94" s="15"/>
      <c r="D94" s="15"/>
      <c r="E94" s="15"/>
      <c r="F94" s="6"/>
      <c r="G94" s="6"/>
      <c r="H94" s="6"/>
      <c r="I94" s="6"/>
      <c r="J94" s="6"/>
      <c r="K94" s="6"/>
      <c r="L94" s="7"/>
    </row>
    <row r="95" spans="1:12" ht="20.25" x14ac:dyDescent="0.3">
      <c r="A95" s="5" t="s">
        <v>70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7"/>
    </row>
    <row r="96" spans="1:12" ht="20.25" x14ac:dyDescent="0.3">
      <c r="A96" s="8" t="s">
        <v>71</v>
      </c>
      <c r="B96" s="9">
        <v>13.9</v>
      </c>
      <c r="C96" s="6">
        <f t="shared" ref="C96:C98" si="36">B96*1.015</f>
        <v>14.108499999999999</v>
      </c>
      <c r="D96" s="6">
        <f>B96*1.03</f>
        <v>14.317</v>
      </c>
      <c r="E96" s="6">
        <f>B96*1.07</f>
        <v>14.873000000000001</v>
      </c>
      <c r="F96" s="6">
        <f>B96*1.1</f>
        <v>15.290000000000001</v>
      </c>
      <c r="G96" s="6">
        <f>B96*1.13</f>
        <v>15.706999999999999</v>
      </c>
      <c r="H96" s="6">
        <f>B96*1.16</f>
        <v>16.123999999999999</v>
      </c>
      <c r="I96" s="6">
        <f t="shared" si="34"/>
        <v>16.541</v>
      </c>
      <c r="J96" s="6">
        <f>B96*1.22</f>
        <v>16.957999999999998</v>
      </c>
      <c r="K96" s="6">
        <f t="shared" si="35"/>
        <v>17.375</v>
      </c>
      <c r="L96" s="7"/>
    </row>
    <row r="97" spans="1:12" ht="20.25" x14ac:dyDescent="0.3">
      <c r="A97" s="8" t="s">
        <v>72</v>
      </c>
      <c r="B97" s="9">
        <v>14.58</v>
      </c>
      <c r="C97" s="6">
        <f t="shared" si="36"/>
        <v>14.798699999999998</v>
      </c>
      <c r="D97" s="6">
        <f>B97*1.03</f>
        <v>15.0174</v>
      </c>
      <c r="E97" s="6">
        <f>B97*1.07</f>
        <v>15.600600000000002</v>
      </c>
      <c r="F97" s="6">
        <f>B97*1.1</f>
        <v>16.038</v>
      </c>
      <c r="G97" s="6">
        <f>B97*1.13</f>
        <v>16.475399999999997</v>
      </c>
      <c r="H97" s="6">
        <f>B97*1.16</f>
        <v>16.912799999999997</v>
      </c>
      <c r="I97" s="6">
        <f t="shared" si="34"/>
        <v>17.350200000000001</v>
      </c>
      <c r="J97" s="6">
        <f>B97*1.22</f>
        <v>17.787600000000001</v>
      </c>
      <c r="K97" s="6">
        <f t="shared" si="35"/>
        <v>18.225000000000001</v>
      </c>
      <c r="L97" s="7"/>
    </row>
    <row r="98" spans="1:12" ht="19.5" customHeight="1" x14ac:dyDescent="0.3">
      <c r="A98" s="8" t="s">
        <v>73</v>
      </c>
      <c r="B98" s="9">
        <v>15.28</v>
      </c>
      <c r="C98" s="6">
        <f t="shared" si="36"/>
        <v>15.509199999999998</v>
      </c>
      <c r="D98" s="6">
        <f>B98*1.03</f>
        <v>15.7384</v>
      </c>
      <c r="E98" s="6">
        <f>B98*1.07</f>
        <v>16.349599999999999</v>
      </c>
      <c r="F98" s="6">
        <f>B98*1.1</f>
        <v>16.808</v>
      </c>
      <c r="G98" s="6">
        <f>B98*1.13</f>
        <v>17.266399999999997</v>
      </c>
      <c r="H98" s="6">
        <f>B98*1.16</f>
        <v>17.724799999999998</v>
      </c>
      <c r="I98" s="6">
        <f t="shared" si="34"/>
        <v>18.183199999999999</v>
      </c>
      <c r="J98" s="6">
        <f>B98*1.22</f>
        <v>18.6416</v>
      </c>
      <c r="K98" s="6">
        <f t="shared" si="35"/>
        <v>19.099999999999998</v>
      </c>
      <c r="L98" s="7"/>
    </row>
    <row r="99" spans="1:12" ht="20.25" x14ac:dyDescent="0.3">
      <c r="A99" s="8" t="s">
        <v>74</v>
      </c>
      <c r="B99" s="9">
        <v>17.37</v>
      </c>
      <c r="C99" s="6">
        <f>B99*1.015</f>
        <v>17.630549999999999</v>
      </c>
      <c r="D99" s="6">
        <f>B99*1.03</f>
        <v>17.891100000000002</v>
      </c>
      <c r="E99" s="6">
        <f>B99*1.07</f>
        <v>18.585900000000002</v>
      </c>
      <c r="F99" s="6">
        <f>B99*1.1</f>
        <v>19.107000000000003</v>
      </c>
      <c r="G99" s="6">
        <f>B99*1.13</f>
        <v>19.6281</v>
      </c>
      <c r="H99" s="6">
        <f>B99*1.16</f>
        <v>20.1492</v>
      </c>
      <c r="I99" s="6">
        <f t="shared" si="34"/>
        <v>20.670300000000001</v>
      </c>
      <c r="J99" s="6">
        <f>B99*1.22</f>
        <v>21.191400000000002</v>
      </c>
      <c r="K99" s="6">
        <f t="shared" si="35"/>
        <v>21.712500000000002</v>
      </c>
      <c r="L99" s="7"/>
    </row>
    <row r="100" spans="1:12" ht="20.25" x14ac:dyDescent="0.3">
      <c r="A100" s="8"/>
      <c r="B100" s="7"/>
      <c r="C100" s="6"/>
      <c r="D100" s="7"/>
      <c r="E100" s="7"/>
      <c r="F100" s="7"/>
      <c r="G100" s="7"/>
      <c r="H100" s="7"/>
      <c r="I100" s="6"/>
      <c r="J100" s="7"/>
      <c r="K100" s="6"/>
      <c r="L100" s="7"/>
    </row>
    <row r="101" spans="1:12" ht="20.25" x14ac:dyDescent="0.3">
      <c r="A101" s="5" t="s">
        <v>75</v>
      </c>
      <c r="B101" s="7"/>
      <c r="C101" s="6"/>
      <c r="D101" s="7"/>
      <c r="E101" s="7"/>
      <c r="F101" s="7"/>
      <c r="G101" s="7"/>
      <c r="H101" s="7"/>
      <c r="I101" s="6"/>
      <c r="J101" s="7"/>
      <c r="K101" s="6"/>
      <c r="L101" s="7"/>
    </row>
    <row r="102" spans="1:12" ht="20.25" x14ac:dyDescent="0.3">
      <c r="A102" s="8" t="s">
        <v>76</v>
      </c>
      <c r="B102" s="9">
        <v>21.08</v>
      </c>
      <c r="C102" s="6">
        <f>B102*1.015</f>
        <v>21.396199999999997</v>
      </c>
      <c r="D102" s="6">
        <f>B102*1.03</f>
        <v>21.712399999999999</v>
      </c>
      <c r="E102" s="6">
        <f>B102*1.07</f>
        <v>22.555599999999998</v>
      </c>
      <c r="F102" s="6">
        <f>B102*1.1</f>
        <v>23.187999999999999</v>
      </c>
      <c r="G102" s="6">
        <f>B102*1.13</f>
        <v>23.820399999999996</v>
      </c>
      <c r="H102" s="6">
        <f>B102*1.16</f>
        <v>24.452799999999996</v>
      </c>
      <c r="I102" s="6">
        <f t="shared" si="34"/>
        <v>25.085199999999997</v>
      </c>
      <c r="J102" s="6">
        <f>B102*1.22</f>
        <v>25.717599999999997</v>
      </c>
      <c r="K102" s="6">
        <f t="shared" si="35"/>
        <v>26.349999999999998</v>
      </c>
      <c r="L102" s="7"/>
    </row>
    <row r="103" spans="1:12" ht="20.25" x14ac:dyDescent="0.3">
      <c r="A103" s="8" t="s">
        <v>77</v>
      </c>
      <c r="B103" s="9">
        <v>17.37</v>
      </c>
      <c r="C103" s="6">
        <f t="shared" si="0"/>
        <v>17.630549999999999</v>
      </c>
      <c r="D103" s="6">
        <f t="shared" ref="D103:D108" si="37">B103*1.03</f>
        <v>17.891100000000002</v>
      </c>
      <c r="E103" s="6">
        <f t="shared" ref="E103:E108" si="38">B103*1.07</f>
        <v>18.585900000000002</v>
      </c>
      <c r="F103" s="6">
        <f t="shared" ref="F103:F108" si="39">B103*1.1</f>
        <v>19.107000000000003</v>
      </c>
      <c r="G103" s="6">
        <f t="shared" ref="G103:G108" si="40">B103*1.13</f>
        <v>19.6281</v>
      </c>
      <c r="H103" s="6">
        <f t="shared" ref="H103:H108" si="41">B103*1.16</f>
        <v>20.1492</v>
      </c>
      <c r="I103" s="6">
        <f t="shared" si="34"/>
        <v>20.670300000000001</v>
      </c>
      <c r="J103" s="6">
        <f t="shared" ref="J103:J108" si="42">B103*1.22</f>
        <v>21.191400000000002</v>
      </c>
      <c r="K103" s="6">
        <f t="shared" si="35"/>
        <v>21.712500000000002</v>
      </c>
      <c r="L103" s="7"/>
    </row>
    <row r="104" spans="1:12" ht="20.25" x14ac:dyDescent="0.3">
      <c r="A104" s="8" t="s">
        <v>78</v>
      </c>
      <c r="B104" s="9">
        <v>27.29</v>
      </c>
      <c r="C104" s="6">
        <f t="shared" si="0"/>
        <v>27.699349999999995</v>
      </c>
      <c r="D104" s="6">
        <f t="shared" si="37"/>
        <v>28.108699999999999</v>
      </c>
      <c r="E104" s="6">
        <f t="shared" si="38"/>
        <v>29.200300000000002</v>
      </c>
      <c r="F104" s="6">
        <f t="shared" si="39"/>
        <v>30.019000000000002</v>
      </c>
      <c r="G104" s="6">
        <f t="shared" si="40"/>
        <v>30.837699999999995</v>
      </c>
      <c r="H104" s="6">
        <f t="shared" si="41"/>
        <v>31.656399999999998</v>
      </c>
      <c r="I104" s="6">
        <f t="shared" si="34"/>
        <v>32.475099999999998</v>
      </c>
      <c r="J104" s="6">
        <f t="shared" si="42"/>
        <v>33.293799999999997</v>
      </c>
      <c r="K104" s="6">
        <f t="shared" si="35"/>
        <v>34.112499999999997</v>
      </c>
      <c r="L104" s="7"/>
    </row>
    <row r="105" spans="1:12" ht="20.25" x14ac:dyDescent="0.3">
      <c r="A105" s="8" t="s">
        <v>79</v>
      </c>
      <c r="B105" s="9">
        <v>21.08</v>
      </c>
      <c r="C105" s="6">
        <f>B105*1.015</f>
        <v>21.396199999999997</v>
      </c>
      <c r="D105" s="6">
        <f>B105*1.03</f>
        <v>21.712399999999999</v>
      </c>
      <c r="E105" s="6">
        <f>B105*1.07</f>
        <v>22.555599999999998</v>
      </c>
      <c r="F105" s="6">
        <f>B105*1.1</f>
        <v>23.187999999999999</v>
      </c>
      <c r="G105" s="6">
        <f>B105*1.13</f>
        <v>23.820399999999996</v>
      </c>
      <c r="H105" s="6">
        <f>B105*1.16</f>
        <v>24.452799999999996</v>
      </c>
      <c r="I105" s="6">
        <f t="shared" si="34"/>
        <v>25.085199999999997</v>
      </c>
      <c r="J105" s="6">
        <f>B105*1.22</f>
        <v>25.717599999999997</v>
      </c>
      <c r="K105" s="6">
        <f t="shared" si="35"/>
        <v>26.349999999999998</v>
      </c>
      <c r="L105" s="7"/>
    </row>
    <row r="106" spans="1:12" ht="20.25" x14ac:dyDescent="0.3">
      <c r="A106" s="8" t="s">
        <v>80</v>
      </c>
      <c r="B106" s="9">
        <v>27.05</v>
      </c>
      <c r="C106" s="6">
        <f t="shared" si="0"/>
        <v>27.455749999999998</v>
      </c>
      <c r="D106" s="6">
        <f t="shared" si="37"/>
        <v>27.861500000000003</v>
      </c>
      <c r="E106" s="6">
        <f t="shared" si="38"/>
        <v>28.943500000000004</v>
      </c>
      <c r="F106" s="6">
        <f t="shared" si="39"/>
        <v>29.755000000000003</v>
      </c>
      <c r="G106" s="6">
        <f t="shared" si="40"/>
        <v>30.566499999999998</v>
      </c>
      <c r="H106" s="6">
        <f t="shared" si="41"/>
        <v>31.378</v>
      </c>
      <c r="I106" s="6">
        <f t="shared" si="34"/>
        <v>32.189500000000002</v>
      </c>
      <c r="J106" s="6">
        <f t="shared" si="42"/>
        <v>33.000999999999998</v>
      </c>
      <c r="K106" s="6">
        <f t="shared" si="35"/>
        <v>33.8125</v>
      </c>
      <c r="L106" s="7"/>
    </row>
    <row r="107" spans="1:12" ht="20.25" x14ac:dyDescent="0.3">
      <c r="A107" s="8" t="s">
        <v>81</v>
      </c>
      <c r="B107" s="9">
        <v>24.81</v>
      </c>
      <c r="C107" s="6">
        <f>B107*1.015</f>
        <v>25.182149999999996</v>
      </c>
      <c r="D107" s="6">
        <f>B107*1.03</f>
        <v>25.554299999999998</v>
      </c>
      <c r="E107" s="6">
        <f>B107*1.07</f>
        <v>26.546700000000001</v>
      </c>
      <c r="F107" s="6">
        <f>B107*1.1</f>
        <v>27.291</v>
      </c>
      <c r="G107" s="6">
        <f>B107*1.13</f>
        <v>28.035299999999996</v>
      </c>
      <c r="H107" s="6">
        <f>B107*1.16</f>
        <v>28.779599999999995</v>
      </c>
      <c r="I107" s="6">
        <f t="shared" si="34"/>
        <v>29.523899999999998</v>
      </c>
      <c r="J107" s="6">
        <f>B107*1.22</f>
        <v>30.268199999999997</v>
      </c>
      <c r="K107" s="6">
        <f t="shared" si="35"/>
        <v>31.012499999999999</v>
      </c>
      <c r="L107" s="7"/>
    </row>
    <row r="108" spans="1:12" ht="20.25" x14ac:dyDescent="0.3">
      <c r="A108" s="8" t="s">
        <v>82</v>
      </c>
      <c r="B108" s="9">
        <v>25.43</v>
      </c>
      <c r="C108" s="6">
        <f t="shared" si="0"/>
        <v>25.811449999999997</v>
      </c>
      <c r="D108" s="6">
        <f t="shared" si="37"/>
        <v>26.192900000000002</v>
      </c>
      <c r="E108" s="6">
        <f t="shared" si="38"/>
        <v>27.210100000000001</v>
      </c>
      <c r="F108" s="6">
        <f t="shared" si="39"/>
        <v>27.973000000000003</v>
      </c>
      <c r="G108" s="6">
        <f t="shared" si="40"/>
        <v>28.735899999999997</v>
      </c>
      <c r="H108" s="6">
        <f t="shared" si="41"/>
        <v>29.498799999999999</v>
      </c>
      <c r="I108" s="6">
        <f t="shared" si="34"/>
        <v>30.261699999999998</v>
      </c>
      <c r="J108" s="6">
        <f t="shared" si="42"/>
        <v>31.0246</v>
      </c>
      <c r="K108" s="6">
        <f t="shared" si="35"/>
        <v>31.787500000000001</v>
      </c>
      <c r="L108" s="7"/>
    </row>
    <row r="109" spans="1:12" ht="20.25" x14ac:dyDescent="0.3">
      <c r="A109" s="8" t="s">
        <v>83</v>
      </c>
      <c r="B109" s="18">
        <v>16042.28</v>
      </c>
      <c r="C109" s="18"/>
      <c r="D109" s="6"/>
      <c r="E109" s="6"/>
      <c r="F109" s="6"/>
      <c r="G109" s="6"/>
      <c r="H109" s="6"/>
      <c r="I109" s="6"/>
      <c r="J109" s="6"/>
      <c r="K109" s="6"/>
      <c r="L109" s="7"/>
    </row>
    <row r="110" spans="1:12" ht="20.25" x14ac:dyDescent="0.3">
      <c r="A110" s="8" t="s">
        <v>93</v>
      </c>
      <c r="B110" s="19">
        <v>46800</v>
      </c>
      <c r="C110" s="19"/>
      <c r="D110" s="6"/>
      <c r="E110" s="6"/>
      <c r="F110" s="6"/>
      <c r="G110" s="6"/>
      <c r="H110" s="6"/>
      <c r="I110" s="6"/>
      <c r="J110" s="6"/>
      <c r="K110" s="6"/>
      <c r="L110" s="7"/>
    </row>
    <row r="111" spans="1:12" ht="20.25" x14ac:dyDescent="0.3">
      <c r="A111" s="8" t="s">
        <v>111</v>
      </c>
      <c r="B111" s="19">
        <v>62000</v>
      </c>
      <c r="C111" s="19"/>
      <c r="D111" s="6"/>
      <c r="E111" s="6"/>
      <c r="F111" s="6"/>
      <c r="G111" s="6"/>
      <c r="H111" s="6"/>
      <c r="I111" s="6"/>
      <c r="J111" s="6"/>
      <c r="K111" s="6"/>
      <c r="L111" s="7"/>
    </row>
    <row r="112" spans="1:12" ht="20.25" x14ac:dyDescent="0.3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6"/>
      <c r="L112" s="7"/>
    </row>
    <row r="113" spans="1:12" ht="20.25" x14ac:dyDescent="0.3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6"/>
      <c r="L113" s="7"/>
    </row>
    <row r="114" spans="1:12" ht="20.25" x14ac:dyDescent="0.3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6"/>
      <c r="L114" s="7"/>
    </row>
    <row r="115" spans="1:12" ht="20.25" x14ac:dyDescent="0.3">
      <c r="A115" s="5" t="s">
        <v>84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7"/>
    </row>
    <row r="116" spans="1:12" ht="20.25" x14ac:dyDescent="0.3">
      <c r="A116" s="5"/>
      <c r="B116" s="6"/>
      <c r="C116" s="6"/>
      <c r="D116" s="6"/>
      <c r="E116" s="19"/>
      <c r="F116" s="19"/>
      <c r="G116" s="6"/>
      <c r="H116" s="6"/>
      <c r="I116" s="6"/>
      <c r="J116" s="6"/>
      <c r="K116" s="6"/>
      <c r="L116" s="7"/>
    </row>
    <row r="117" spans="1:12" ht="20.25" x14ac:dyDescent="0.3">
      <c r="A117" s="8" t="s">
        <v>85</v>
      </c>
      <c r="B117" s="18">
        <v>44343.49</v>
      </c>
      <c r="C117" s="18"/>
      <c r="D117" s="6"/>
      <c r="E117" s="6"/>
      <c r="F117" s="6"/>
      <c r="G117" s="6"/>
      <c r="H117" s="6"/>
      <c r="I117" s="6"/>
      <c r="J117" s="6"/>
      <c r="K117" s="6"/>
      <c r="L117" s="7"/>
    </row>
    <row r="118" spans="1:12" ht="20.25" x14ac:dyDescent="0.3">
      <c r="A118" s="8" t="s">
        <v>24</v>
      </c>
      <c r="B118" s="18">
        <v>51001.15</v>
      </c>
      <c r="C118" s="18"/>
      <c r="D118" s="6"/>
      <c r="E118" s="19"/>
      <c r="F118" s="19"/>
      <c r="G118" s="6"/>
      <c r="H118" s="6"/>
      <c r="I118" s="6"/>
      <c r="J118" s="6"/>
      <c r="K118" s="6"/>
      <c r="L118" s="7"/>
    </row>
    <row r="119" spans="1:12" ht="20.25" x14ac:dyDescent="0.3">
      <c r="A119" s="8" t="s">
        <v>86</v>
      </c>
      <c r="B119" s="18">
        <v>48667.28</v>
      </c>
      <c r="C119" s="18"/>
      <c r="D119" s="6"/>
      <c r="E119" s="19"/>
      <c r="F119" s="19"/>
      <c r="G119" s="6"/>
      <c r="H119" s="6"/>
      <c r="I119" s="6"/>
      <c r="J119" s="6"/>
      <c r="K119" s="6"/>
      <c r="L119" s="7"/>
    </row>
    <row r="120" spans="1:12" ht="20.25" x14ac:dyDescent="0.3">
      <c r="A120" s="8" t="s">
        <v>22</v>
      </c>
      <c r="B120" s="18">
        <v>85000</v>
      </c>
      <c r="C120" s="18"/>
      <c r="D120" s="7"/>
      <c r="E120" s="11"/>
      <c r="F120" s="7"/>
      <c r="G120" s="7"/>
      <c r="H120" s="7"/>
      <c r="I120" s="7"/>
      <c r="J120" s="7"/>
      <c r="K120" s="7"/>
      <c r="L120" s="7"/>
    </row>
    <row r="121" spans="1:12" ht="20.25" x14ac:dyDescent="0.3">
      <c r="A121" s="8" t="s">
        <v>87</v>
      </c>
      <c r="B121" s="18">
        <v>65046.239999999998</v>
      </c>
      <c r="C121" s="18"/>
      <c r="D121" s="7"/>
      <c r="E121" s="11"/>
      <c r="F121" s="7"/>
      <c r="G121" s="7"/>
      <c r="H121" s="7"/>
      <c r="I121" s="7"/>
      <c r="J121" s="7"/>
      <c r="K121" s="7"/>
      <c r="L121" s="7"/>
    </row>
    <row r="122" spans="1:12" ht="20.25" x14ac:dyDescent="0.3">
      <c r="A122" s="8" t="s">
        <v>88</v>
      </c>
      <c r="B122" s="18">
        <v>23252.7</v>
      </c>
      <c r="C122" s="18"/>
      <c r="D122" s="7"/>
      <c r="E122" s="11"/>
      <c r="F122" s="7"/>
      <c r="G122" s="7"/>
      <c r="H122" s="7"/>
      <c r="I122" s="7"/>
      <c r="J122" s="7"/>
      <c r="K122" s="7"/>
      <c r="L122" s="7"/>
    </row>
    <row r="123" spans="1:12" ht="20.25" x14ac:dyDescent="0.3">
      <c r="A123" s="8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1:12" ht="40.5" x14ac:dyDescent="0.3">
      <c r="A124" s="5" t="s">
        <v>89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ht="20.25" x14ac:dyDescent="0.3">
      <c r="A125" s="8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1:12" ht="21" thickBot="1" x14ac:dyDescent="0.35">
      <c r="A126" s="8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ht="40.5" x14ac:dyDescent="0.3">
      <c r="A127" s="12" t="s">
        <v>104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1:12" ht="20.25" x14ac:dyDescent="0.3">
      <c r="A128" s="8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1:12" ht="21" thickBot="1" x14ac:dyDescent="0.35">
      <c r="A129" s="8"/>
      <c r="B129" s="7"/>
      <c r="C129" s="7" t="s">
        <v>90</v>
      </c>
      <c r="D129" s="7"/>
      <c r="E129" s="7"/>
      <c r="F129" s="7"/>
      <c r="G129" s="7"/>
      <c r="H129" s="7"/>
      <c r="I129" s="7"/>
      <c r="J129" s="7"/>
      <c r="K129" s="7"/>
      <c r="L129" s="7"/>
    </row>
    <row r="130" spans="1:12" ht="40.5" x14ac:dyDescent="0.3">
      <c r="A130" s="12" t="s">
        <v>105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ht="20.25" x14ac:dyDescent="0.3">
      <c r="A131" s="8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1:12" ht="20.25" x14ac:dyDescent="0.3">
      <c r="A132" s="8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1:12" ht="21" thickBot="1" x14ac:dyDescent="0.35">
      <c r="A133" s="8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1:12" ht="40.5" x14ac:dyDescent="0.3">
      <c r="A134" s="12" t="s">
        <v>103</v>
      </c>
      <c r="B134" s="7"/>
      <c r="C134" s="13" t="s">
        <v>92</v>
      </c>
      <c r="D134" s="13"/>
      <c r="E134" s="13"/>
      <c r="F134" s="13"/>
      <c r="G134" s="7"/>
      <c r="H134" s="14" t="s">
        <v>91</v>
      </c>
      <c r="I134" s="7"/>
      <c r="J134" s="7"/>
      <c r="K134" s="7"/>
      <c r="L134" s="7"/>
    </row>
    <row r="135" spans="1:12" ht="20.25" x14ac:dyDescent="0.3">
      <c r="A135" s="8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1"/>
    </row>
    <row r="136" spans="1:12" ht="20.25" x14ac:dyDescent="0.3">
      <c r="A136" s="8"/>
      <c r="B136" s="1"/>
      <c r="C136" s="7"/>
      <c r="D136" s="7"/>
      <c r="E136" s="7"/>
      <c r="F136" s="7"/>
      <c r="G136" s="7"/>
      <c r="H136" s="7"/>
      <c r="I136" s="1"/>
      <c r="J136" s="1"/>
      <c r="K136" s="1"/>
    </row>
    <row r="137" spans="1:12" x14ac:dyDescent="0.25">
      <c r="A137" s="2"/>
      <c r="C137" s="1"/>
      <c r="D137" s="1"/>
      <c r="E137" s="1"/>
      <c r="F137" s="1"/>
      <c r="G137" s="1"/>
      <c r="H137" s="1"/>
    </row>
  </sheetData>
  <mergeCells count="14">
    <mergeCell ref="B118:C118"/>
    <mergeCell ref="E118:F118"/>
    <mergeCell ref="A93:E93"/>
    <mergeCell ref="B109:C109"/>
    <mergeCell ref="A112:J112"/>
    <mergeCell ref="E116:F116"/>
    <mergeCell ref="B117:C117"/>
    <mergeCell ref="B110:C110"/>
    <mergeCell ref="B111:C111"/>
    <mergeCell ref="B119:C119"/>
    <mergeCell ref="E119:F119"/>
    <mergeCell ref="B120:C120"/>
    <mergeCell ref="B121:C121"/>
    <mergeCell ref="B122:C122"/>
  </mergeCells>
  <pageMargins left="0.7" right="0.7" top="0.75" bottom="0.75" header="0.3" footer="0.3"/>
  <pageSetup scale="65" orientation="landscape" horizontalDpi="4294967294" verticalDpi="4294967294" r:id="rId1"/>
  <headerFooter>
    <oddHeader>&amp;C&amp;"-,Bold"&amp;16 2022 Washington County Pay Scale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WsCoClerk</dc:creator>
  <cp:lastModifiedBy>WC-CLERK</cp:lastModifiedBy>
  <cp:lastPrinted>2021-12-29T19:45:06Z</cp:lastPrinted>
  <dcterms:created xsi:type="dcterms:W3CDTF">2017-01-12T21:49:22Z</dcterms:created>
  <dcterms:modified xsi:type="dcterms:W3CDTF">2022-09-30T13:37:22Z</dcterms:modified>
</cp:coreProperties>
</file>